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D:\1\"/>
    </mc:Choice>
  </mc:AlternateContent>
  <xr:revisionPtr revIDLastSave="0" documentId="13_ncr:1_{D58A3A29-CF6F-49D8-9D25-32672A7763ED}" xr6:coauthVersionLast="47" xr6:coauthVersionMax="47" xr10:uidLastSave="{00000000-0000-0000-0000-000000000000}"/>
  <bookViews>
    <workbookView xWindow="-120" yWindow="-120" windowWidth="29040" windowHeight="15840" tabRatio="500" xr2:uid="{00000000-000D-0000-FFFF-FFFF00000000}"/>
  </bookViews>
  <sheets>
    <sheet name="Бланк заказа" sheetId="1" r:id="rId1"/>
    <sheet name="Прайс" sheetId="2" state="hidden" r:id="rId2"/>
    <sheet name="Цвет" sheetId="3" state="hidden" r:id="rId3"/>
    <sheet name="Паллет" sheetId="4" state="hidden" r:id="rId4"/>
  </sheets>
  <definedNames>
    <definedName name="_xlnm._FilterDatabase" localSheetId="0" hidden="1">'Бланк заказа'!$A$9:$AB$112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smNativeData">
      <pm:revision xmlns:pm="smNativeData" day="1640608835" val="733" rev="120"/>
      <pm:docPrefs xmlns:pm="smNativeData" id="1640608835" fixedDigits="0" showNotice="1" showFrameBounds="1" autoChart="1" recalcOnPrint="1" recalcOnCopy="1" finalRounding="1" compatTextArt="1" tab="567" useDefinedPrintRange="1" printArea="currentSheet"/>
      <pm:compatibility xmlns:pm="smNativeData" id="1640608835" overlapCells="1"/>
      <pm:defCurrency xmlns:pm="smNativeData" id="1640608835"/>
    </ext>
  </extLst>
</workbook>
</file>

<file path=xl/calcChain.xml><?xml version="1.0" encoding="utf-8"?>
<calcChain xmlns="http://schemas.openxmlformats.org/spreadsheetml/2006/main">
  <c r="U11" i="1" l="1"/>
  <c r="U10"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Z112" i="1"/>
  <c r="Y112" i="1"/>
  <c r="V112" i="1" s="1"/>
  <c r="Z111" i="1"/>
  <c r="Y111" i="1"/>
  <c r="V111" i="1" s="1"/>
  <c r="Z110" i="1"/>
  <c r="Y110" i="1"/>
  <c r="V110" i="1" s="1"/>
  <c r="Z109" i="1"/>
  <c r="Y109" i="1"/>
  <c r="V109" i="1" s="1"/>
  <c r="Z108" i="1"/>
  <c r="Y108" i="1"/>
  <c r="V108" i="1" s="1"/>
  <c r="Z107" i="1"/>
  <c r="Y107" i="1"/>
  <c r="V107" i="1" s="1"/>
  <c r="Z106" i="1"/>
  <c r="Y106" i="1"/>
  <c r="V106" i="1" s="1"/>
  <c r="Z105" i="1"/>
  <c r="Y105" i="1"/>
  <c r="V105" i="1" s="1"/>
  <c r="Z104" i="1"/>
  <c r="Y104" i="1"/>
  <c r="V104" i="1" s="1"/>
  <c r="Z103" i="1"/>
  <c r="Y103" i="1"/>
  <c r="V103" i="1" s="1"/>
  <c r="Z102" i="1"/>
  <c r="Y102" i="1"/>
  <c r="V102" i="1" s="1"/>
  <c r="Z101" i="1"/>
  <c r="Y101" i="1"/>
  <c r="V101" i="1" s="1"/>
  <c r="Z100" i="1"/>
  <c r="Y100" i="1"/>
  <c r="V100" i="1" s="1"/>
  <c r="Z99" i="1"/>
  <c r="V99" i="1"/>
  <c r="Z98" i="1"/>
  <c r="Y98" i="1"/>
  <c r="V98" i="1" s="1"/>
  <c r="Z97" i="1"/>
  <c r="Y97" i="1"/>
  <c r="V97" i="1" s="1"/>
  <c r="Z96" i="1"/>
  <c r="Y96" i="1"/>
  <c r="V96" i="1" s="1"/>
  <c r="Z95" i="1"/>
  <c r="Y95" i="1"/>
  <c r="V95" i="1" s="1"/>
  <c r="Z94" i="1"/>
  <c r="Y94" i="1"/>
  <c r="V94" i="1" s="1"/>
  <c r="Z93" i="1"/>
  <c r="Y93" i="1"/>
  <c r="V93" i="1" s="1"/>
  <c r="Z92" i="1"/>
  <c r="V92" i="1"/>
  <c r="Z91" i="1"/>
  <c r="V91" i="1"/>
  <c r="Z90" i="1"/>
  <c r="Y90" i="1"/>
  <c r="V90" i="1" s="1"/>
  <c r="Z89" i="1"/>
  <c r="Y89" i="1"/>
  <c r="V89" i="1" s="1"/>
  <c r="Z88" i="1"/>
  <c r="Y88" i="1"/>
  <c r="V88" i="1" s="1"/>
  <c r="Z87" i="1"/>
  <c r="Y87" i="1"/>
  <c r="V87" i="1" s="1"/>
  <c r="Z86" i="1"/>
  <c r="Y86" i="1"/>
  <c r="V86" i="1" s="1"/>
  <c r="Z85" i="1"/>
  <c r="Y85" i="1"/>
  <c r="V85" i="1" s="1"/>
  <c r="Z84" i="1"/>
  <c r="Y84" i="1"/>
  <c r="V84" i="1" s="1"/>
  <c r="Z83" i="1"/>
  <c r="Y83" i="1"/>
  <c r="V83" i="1" s="1"/>
  <c r="Z82" i="1"/>
  <c r="Y82" i="1"/>
  <c r="V82" i="1" s="1"/>
  <c r="Z81" i="1"/>
  <c r="Y81" i="1"/>
  <c r="V81" i="1" s="1"/>
  <c r="Z80" i="1"/>
  <c r="Y80" i="1"/>
  <c r="V80" i="1" s="1"/>
  <c r="Z79" i="1"/>
  <c r="Y79" i="1"/>
  <c r="V79" i="1" s="1"/>
  <c r="Z78" i="1"/>
  <c r="Y78" i="1"/>
  <c r="V78" i="1" s="1"/>
  <c r="Z77" i="1"/>
  <c r="Y77" i="1"/>
  <c r="V77" i="1" s="1"/>
  <c r="Z76" i="1"/>
  <c r="Y76" i="1"/>
  <c r="V76" i="1" s="1"/>
  <c r="Z75" i="1"/>
  <c r="Y75" i="1"/>
  <c r="V75" i="1" s="1"/>
  <c r="Z74" i="1"/>
  <c r="Y74" i="1"/>
  <c r="V74" i="1" s="1"/>
  <c r="Z73" i="1"/>
  <c r="Y73" i="1"/>
  <c r="V73" i="1" s="1"/>
  <c r="Z72" i="1"/>
  <c r="Y72" i="1"/>
  <c r="V72" i="1" s="1"/>
  <c r="Z71" i="1"/>
  <c r="Y71" i="1"/>
  <c r="V71" i="1" s="1"/>
  <c r="Z70" i="1"/>
  <c r="Y70" i="1"/>
  <c r="V70" i="1" s="1"/>
  <c r="Z69" i="1"/>
  <c r="Y69" i="1"/>
  <c r="V69" i="1" s="1"/>
  <c r="Z68" i="1"/>
  <c r="Y68" i="1"/>
  <c r="V68" i="1" s="1"/>
  <c r="Z67" i="1"/>
  <c r="Y67" i="1"/>
  <c r="V67" i="1" s="1"/>
  <c r="Z66" i="1"/>
  <c r="Y66" i="1"/>
  <c r="V66" i="1" s="1"/>
  <c r="Z65" i="1"/>
  <c r="Y65" i="1"/>
  <c r="V65" i="1" s="1"/>
  <c r="Z64" i="1"/>
  <c r="Y64" i="1"/>
  <c r="V64" i="1" s="1"/>
  <c r="Z63" i="1"/>
  <c r="Y63" i="1"/>
  <c r="V63" i="1" s="1"/>
  <c r="Z62" i="1"/>
  <c r="Y62" i="1"/>
  <c r="V62" i="1" s="1"/>
  <c r="Z61" i="1"/>
  <c r="Y61" i="1"/>
  <c r="V61" i="1" s="1"/>
  <c r="Z60" i="1"/>
  <c r="Y60" i="1"/>
  <c r="V60" i="1" s="1"/>
  <c r="Z59" i="1"/>
  <c r="Y59" i="1"/>
  <c r="V59" i="1" s="1"/>
  <c r="Z58" i="1"/>
  <c r="Y58" i="1"/>
  <c r="V58" i="1" s="1"/>
  <c r="Z57" i="1"/>
  <c r="Y57" i="1"/>
  <c r="V57" i="1" s="1"/>
  <c r="Z56" i="1"/>
  <c r="Y56" i="1"/>
  <c r="V56" i="1" s="1"/>
  <c r="Z55" i="1"/>
  <c r="Y55" i="1"/>
  <c r="V55" i="1" s="1"/>
  <c r="Z54" i="1"/>
  <c r="Y54" i="1"/>
  <c r="V54" i="1" s="1"/>
  <c r="Z53" i="1"/>
  <c r="Y53" i="1"/>
  <c r="V53" i="1" s="1"/>
  <c r="Z52" i="1"/>
  <c r="Y52" i="1"/>
  <c r="V52" i="1" s="1"/>
  <c r="Z51" i="1"/>
  <c r="Y51" i="1"/>
  <c r="V51" i="1" s="1"/>
  <c r="Z50" i="1"/>
  <c r="Y50" i="1"/>
  <c r="V50" i="1" s="1"/>
  <c r="Z49" i="1"/>
  <c r="Y49" i="1"/>
  <c r="V49" i="1" s="1"/>
  <c r="Z48" i="1"/>
  <c r="Y48" i="1"/>
  <c r="V48" i="1" s="1"/>
  <c r="Z47" i="1"/>
  <c r="Y47" i="1"/>
  <c r="V47" i="1" s="1"/>
  <c r="Z46" i="1"/>
  <c r="Y46" i="1"/>
  <c r="V46" i="1" s="1"/>
  <c r="Z45" i="1"/>
  <c r="Y45" i="1"/>
  <c r="V45" i="1" s="1"/>
  <c r="Z44" i="1"/>
  <c r="Y44" i="1"/>
  <c r="V44" i="1" s="1"/>
  <c r="Z43" i="1"/>
  <c r="Y43" i="1"/>
  <c r="V43" i="1" s="1"/>
  <c r="Z42" i="1"/>
  <c r="Y42" i="1"/>
  <c r="V42" i="1" s="1"/>
  <c r="Z41" i="1"/>
  <c r="Y41" i="1"/>
  <c r="V41" i="1" s="1"/>
  <c r="Z40" i="1"/>
  <c r="Y40" i="1"/>
  <c r="V40" i="1" s="1"/>
  <c r="Z39" i="1"/>
  <c r="Y39" i="1"/>
  <c r="V39" i="1" s="1"/>
  <c r="Z38" i="1"/>
  <c r="Y38" i="1"/>
  <c r="V38" i="1" s="1"/>
  <c r="Z37" i="1"/>
  <c r="Y37" i="1"/>
  <c r="V37" i="1" s="1"/>
  <c r="Z36" i="1"/>
  <c r="Y36" i="1"/>
  <c r="V36" i="1" s="1"/>
  <c r="Z35" i="1"/>
  <c r="Y35" i="1"/>
  <c r="V35" i="1" s="1"/>
  <c r="Z34" i="1"/>
  <c r="Y34" i="1"/>
  <c r="V34" i="1" s="1"/>
  <c r="Z33" i="1"/>
  <c r="Y33" i="1"/>
  <c r="V33" i="1" s="1"/>
  <c r="Z32" i="1"/>
  <c r="Y32" i="1"/>
  <c r="V32" i="1" s="1"/>
  <c r="Z31" i="1"/>
  <c r="Y31" i="1"/>
  <c r="V31" i="1" s="1"/>
  <c r="Z30" i="1"/>
  <c r="Y30" i="1"/>
  <c r="V30" i="1" s="1"/>
  <c r="Z29" i="1"/>
  <c r="Y29" i="1"/>
  <c r="V29" i="1" s="1"/>
  <c r="Z28" i="1"/>
  <c r="Y28" i="1"/>
  <c r="V28" i="1" s="1"/>
  <c r="Z27" i="1"/>
  <c r="Y27" i="1"/>
  <c r="V27" i="1" s="1"/>
  <c r="Z26" i="1"/>
  <c r="Y26" i="1"/>
  <c r="V26" i="1" s="1"/>
  <c r="Z25" i="1"/>
  <c r="Y25" i="1"/>
  <c r="V25" i="1" s="1"/>
  <c r="Z24" i="1"/>
  <c r="Y24" i="1"/>
  <c r="V24" i="1" s="1"/>
  <c r="Z23" i="1"/>
  <c r="Y23" i="1"/>
  <c r="V23" i="1" s="1"/>
  <c r="Z22" i="1"/>
  <c r="Y22" i="1"/>
  <c r="V22" i="1" s="1"/>
  <c r="Z21" i="1"/>
  <c r="Y21" i="1"/>
  <c r="V21" i="1" s="1"/>
  <c r="Z20" i="1"/>
  <c r="Y20" i="1"/>
  <c r="V20" i="1" s="1"/>
  <c r="Z19" i="1"/>
  <c r="Y19" i="1"/>
  <c r="V19" i="1" s="1"/>
  <c r="Z18" i="1"/>
  <c r="Y18" i="1"/>
  <c r="V18" i="1" s="1"/>
  <c r="Z17" i="1"/>
  <c r="Y17" i="1"/>
  <c r="V17" i="1" s="1"/>
  <c r="Z16" i="1"/>
  <c r="Y16" i="1"/>
  <c r="V16" i="1" s="1"/>
  <c r="Z15" i="1"/>
  <c r="Y15" i="1"/>
  <c r="V15" i="1" s="1"/>
  <c r="Z14" i="1"/>
  <c r="Y14" i="1"/>
  <c r="V14" i="1" s="1"/>
  <c r="Z13" i="1"/>
  <c r="Y13" i="1"/>
  <c r="V13" i="1" s="1"/>
  <c r="Z12" i="1"/>
  <c r="Y12" i="1"/>
  <c r="V12" i="1" s="1"/>
  <c r="Z11" i="1"/>
  <c r="Y11" i="1"/>
  <c r="V11" i="1" s="1"/>
  <c r="Z10" i="1"/>
  <c r="Y10" i="1"/>
  <c r="V10" i="1" s="1"/>
  <c r="U8" i="1" l="1"/>
  <c r="W4" i="1" s="1"/>
  <c r="V8" i="1"/>
</calcChain>
</file>

<file path=xl/sharedStrings.xml><?xml version="1.0" encoding="utf-8"?>
<sst xmlns="http://schemas.openxmlformats.org/spreadsheetml/2006/main" count="798" uniqueCount="312">
  <si>
    <t>Колонки цен поставки</t>
  </si>
  <si>
    <t>Санк Петербург</t>
  </si>
  <si>
    <t>Москва</t>
  </si>
  <si>
    <t>Прайс-лист на 01.01.2022 г.</t>
  </si>
  <si>
    <t> I (1) Розница</t>
  </si>
  <si>
    <t>Транспортные услуги</t>
  </si>
  <si>
    <t>ПАО Завод "Буревестник"</t>
  </si>
  <si>
    <t xml:space="preserve">II (2) Мелкий опт </t>
  </si>
  <si>
    <t xml:space="preserve"> заказ от 30 тыс., руб.</t>
  </si>
  <si>
    <t>III (3) Крупный опт</t>
  </si>
  <si>
    <t xml:space="preserve"> заказ от 100 тыс., руб.</t>
  </si>
  <si>
    <t>Процент затрат на транспорт</t>
  </si>
  <si>
    <r>
      <t>НА</t>
    </r>
    <r>
      <rPr>
        <sz val="10"/>
        <color rgb="FFC55A11"/>
        <rFont val="Arial"/>
        <family val="2"/>
        <charset val="204"/>
      </rPr>
      <t>СТОЯЩИЙ</t>
    </r>
    <r>
      <rPr>
        <sz val="10"/>
        <color rgb="FF000000"/>
        <rFont val="Arial"/>
        <family val="2"/>
        <charset val="204"/>
      </rPr>
      <t xml:space="preserve"> </t>
    </r>
    <r>
      <rPr>
        <sz val="10"/>
        <color rgb="FFFF0000"/>
        <rFont val="Arial"/>
        <family val="2"/>
        <charset val="204"/>
      </rPr>
      <t>ПЛАС</t>
    </r>
    <r>
      <rPr>
        <sz val="10"/>
        <color rgb="FFFFD966"/>
        <rFont val="Arial"/>
        <family val="2"/>
        <charset val="204"/>
      </rPr>
      <t>ТИК!</t>
    </r>
  </si>
  <si>
    <t xml:space="preserve"> I V (4) Дилер</t>
  </si>
  <si>
    <t>Телефон: 8 (800) 350-74-98, +7 (81371) 7-84-98, +7 (81371) 3-61-49, +7 (81371) 2-02-87</t>
  </si>
  <si>
    <t>e-mail: info@zbplast.ru; sale1924@mail.ru</t>
  </si>
  <si>
    <t>*Все изделия изготовлены из первичного сырья, имеют декларацию о соответствии стандартам</t>
  </si>
  <si>
    <t>Итого сумма</t>
  </si>
  <si>
    <t>Итого паллет</t>
  </si>
  <si>
    <t>Сайт: http://zbplast.ru/</t>
  </si>
  <si>
    <t xml:space="preserve"> I </t>
  </si>
  <si>
    <t>II</t>
  </si>
  <si>
    <t>III</t>
  </si>
  <si>
    <t xml:space="preserve"> I V</t>
  </si>
  <si>
    <t>№ пп</t>
  </si>
  <si>
    <t>Категория</t>
  </si>
  <si>
    <t>Фото</t>
  </si>
  <si>
    <t>Артикул</t>
  </si>
  <si>
    <t>Наименование товара (Поставщика)</t>
  </si>
  <si>
    <t>Цвет</t>
  </si>
  <si>
    <t>Длина упаковки, см</t>
  </si>
  <si>
    <t>Ширина упаковки, см</t>
  </si>
  <si>
    <t>Высота или толщина упаковки, см</t>
  </si>
  <si>
    <t>Вес брутто упаковки, кг</t>
  </si>
  <si>
    <t>Единица отпуска товара</t>
  </si>
  <si>
    <t>Количество единиц отпуска товара в одной упаковке</t>
  </si>
  <si>
    <t>Объем упак, м3</t>
  </si>
  <si>
    <t xml:space="preserve">Описание товара, св-ва и технические характеристики </t>
  </si>
  <si>
    <t>Цена с НДС 20%, руб. Мелкий Опт</t>
  </si>
  <si>
    <t>Цена с НДС 20%, руб. Крупный Опт</t>
  </si>
  <si>
    <t>Цена с НДС 20%, руб. Дилер</t>
  </si>
  <si>
    <t>Заказ кратно упаковкам</t>
  </si>
  <si>
    <t>Минимальный объем поставки</t>
  </si>
  <si>
    <t>Количество единиц отпуска на одной паллете</t>
  </si>
  <si>
    <t>Рекомендованная розничная цена</t>
  </si>
  <si>
    <t>Гарантийный срок, срок годности в месяцах</t>
  </si>
  <si>
    <t>Примечание</t>
  </si>
  <si>
    <t>Ведра</t>
  </si>
  <si>
    <t xml:space="preserve">Ведро 4 л Ш=204 мм, Н=190 мм </t>
  </si>
  <si>
    <t>синий</t>
  </si>
  <si>
    <t>шт</t>
  </si>
  <si>
    <t>зеленый</t>
  </si>
  <si>
    <t>Все изделия изготовлены из первичного сырья, имеют декларацию о соответствии стандартам. Цвет по наличию. Запуск цвета на производстве: мин. 500 единиц</t>
  </si>
  <si>
    <t xml:space="preserve">Ведро 8 л Швнутр.верх.=264 мм, Ш нижн.=180 мм, Н=262 мм </t>
  </si>
  <si>
    <t>красный</t>
  </si>
  <si>
    <t>267-01</t>
  </si>
  <si>
    <t xml:space="preserve">Ведро 10 л Ш внутр.верх.=264 мм, Ш нижн.=225 мм, Н=262 мм </t>
  </si>
  <si>
    <t>Ведро мерное 12л</t>
  </si>
  <si>
    <t xml:space="preserve">желтый </t>
  </si>
  <si>
    <t>Крышка</t>
  </si>
  <si>
    <t>Крышка к ведру
12,10 и 8 л</t>
  </si>
  <si>
    <t>прозрачный</t>
  </si>
  <si>
    <t>Ведро для уборки емк. 10л. (366х229х222 мм)</t>
  </si>
  <si>
    <t>Тазы</t>
  </si>
  <si>
    <t>Таз - вкладыш для мойки 
409 х 409 х 120 мм</t>
  </si>
  <si>
    <t>Таз круглый емк. 13 л (Ш= 391мм, Н= 173мм)</t>
  </si>
  <si>
    <t>Таз емк.30 л 
(615х450х205мм)</t>
  </si>
  <si>
    <t>Изделия для кухни</t>
  </si>
  <si>
    <t>Совок для мусора</t>
  </si>
  <si>
    <t>Пластиковый совок для мусора пригодится в хозяйственных нуждах, для сбора мелкого мусора. Изделие имеет небольшой размер. Эластичную кромку, которая не позволяет пропускать мелкие частицы мусора. Совок состоит из совковой части и короткой ручки. Корпус изготовлен из прочного пластика, который не боится морозов.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</si>
  <si>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Совок для сыпучих материалов 1,0 л</t>
  </si>
  <si>
    <t>Совок для сыпучих материалов 0,5 л</t>
  </si>
  <si>
    <t>белый</t>
  </si>
  <si>
    <t>004</t>
  </si>
  <si>
    <t xml:space="preserve">Черпак 345х130мм </t>
  </si>
  <si>
    <t>коричневый</t>
  </si>
  <si>
    <t>Ковшик 0,95л</t>
  </si>
  <si>
    <t>423.001-02</t>
  </si>
  <si>
    <t xml:space="preserve">Кувшин 0,8 л, Н=140 мм </t>
  </si>
  <si>
    <t>423.001-01</t>
  </si>
  <si>
    <t xml:space="preserve">Кувшин 1,2 л, Н=195 мм </t>
  </si>
  <si>
    <t>Миска 1,5 л 
Ш=185мм, Н= 108мм</t>
  </si>
  <si>
    <t>Глубокая миска классической формы, незаменимая вещь на кухне для любой хозяйки.  На кухне, чашка -миска очень удобна для мытья фруктов и овощей, в приготовлении домашних консервов, в приготовлении салатов, замешивания теста для выпечки и т.д. Прекрасный вариант для дачи и отдыха на природе. Легко моется и устойчива к высоким и низким температурам, что позволяет произвести надёжную стерилизацию данного предмета. Для экономии места миски разных размеров удобно сложить одну в другую.</t>
  </si>
  <si>
    <t>Миска 2,0 л 
Ш= 234 мм, Н= 100 мм</t>
  </si>
  <si>
    <t>Миска 2,5 л 
Ш= 250 мм, Н=109,5 мм</t>
  </si>
  <si>
    <t>Миска 3,0 л 
Ш= 263 мм, Н= 116 мм</t>
  </si>
  <si>
    <t>Миска 5,5 л  
Ш=300 мм, Н=115 мм</t>
  </si>
  <si>
    <t xml:space="preserve">Поднос 394х274х24 мм                             </t>
  </si>
  <si>
    <t>Завтрак в постель не обходится без подноса. Удобно перенести кофе, омлет с сосисками или тарелку пельменей с кухни до любой комнаты. Поднос прочный, выдержит падения, но не спасет ваш завтрак. Его удобно нести, по бокам есть углубления для пальцев. Поднос рассчитан на 2 блюда.</t>
  </si>
  <si>
    <t>457.001</t>
  </si>
  <si>
    <t xml:space="preserve">Поднос 360х250х20 мм                             </t>
  </si>
  <si>
    <t>067</t>
  </si>
  <si>
    <t>Лоток для раковины 
380 х 310 х 60 мм</t>
  </si>
  <si>
    <t>серый</t>
  </si>
  <si>
    <t>1070-000</t>
  </si>
  <si>
    <t>Контейнер . 1,5 л 
с крышкой                 180х180х85 мм</t>
  </si>
  <si>
    <t>1070-000.01</t>
  </si>
  <si>
    <t xml:space="preserve">Контейнер . 2,0 л 
с крышкой  
180х180х120 мм  </t>
  </si>
  <si>
    <t>Дуршлаг 
D=208 мм, H=92мм, L=363мм</t>
  </si>
  <si>
    <t>Воронка для переливания жидкостей имеет компактный размер (диаметр 150 мм, горловина 65мм) и широкую горловину. Удобна для переливания небольшого объема жидкости. Изготовлена из пищевого пластика. Воронка проста в уходе: ополосните ее водой или помойте в посудомоечной машине. Воронка станет незаменимыми помощником на кухне любой хозяйки.  Производство Россия</t>
  </si>
  <si>
    <t>439-01</t>
  </si>
  <si>
    <t>Воронка диаметром 92мм</t>
  </si>
  <si>
    <t>Воронка для переливания жидкостей имеет компактный размер (диаметр 92 мм) и широкую горловину. Удобна для переливания небольшого объема жидкости. Изготовлена из пищевого пластика. Воронка проста в уходе: ополосните ее водой или помойте в посудомоечной машине. Воронка станет незаменимыми помощником на кухне любой хозяйки.  Производство Россия</t>
  </si>
  <si>
    <t>439-02</t>
  </si>
  <si>
    <t>Воронка диаметром 114мм</t>
  </si>
  <si>
    <t>Воронка для переливания жидкостей имеет компактный размер (диаметр 114 мм) и широкую горловину. Удобна для переливания небольшого объема жидкости. Изготовлена из пищевого пластика. Воронка проста в уходе: ополосните ее водой или помойте в посудомоечной машине. Воронка станет незаменимыми помощником на кухне любой хозяйки.  Производство Россия</t>
  </si>
  <si>
    <t>Воронка диаметром 85 мм со съемным ситечком</t>
  </si>
  <si>
    <t>Воронка со сменным ситечком для переливания жидкостей имеет компактный размер (диаметр 85 мм) и широкую горловину. Удобна для переливания небольшого объема жидкости с осадком и наполнителем. Изготовлена из пищевого пластика. Воронка проста в уходе: ополосните ее водой или помойте в посудомоечной машине. Воронка станет незаменимыми помощником на кухне любой хозяйки.  Производство Россия</t>
  </si>
  <si>
    <t>Воронка диаметром 162мм</t>
  </si>
  <si>
    <t>Воронка для переливания жидкостей имеет компактный размер (диаметр 165 мм) и широкую горловину. Удобна для переливания небольшого объема жидкости. Изготовлена из пищевого пластика. Воронка проста в уходе: ополосните ее водой или помойте в посудомоечной машине. Воронка станет незаменимыми помощником на кухне любой хозяйки.  Производство Россия</t>
  </si>
  <si>
    <t>Крышка натяжная (для слива)</t>
  </si>
  <si>
    <t>Цветные крышки изготавливаются из полиэтилена высокого давления. Предназначены для герметичного закрывания банок. Их легко использовать - для открытия не потребуется дополнительных вспомогательных предметов. Обеспечивает легкий слив жидкостей из всех типов банок (без резьбы). Можно сливать плотные жидкости не опасаясь разлива.
Предназначена для пищевых продуктов, холодного и горячего использования. СКО Ø 82 мм. При многократном использовании не теряют герметичность. Производство Россия</t>
  </si>
  <si>
    <t>382-01</t>
  </si>
  <si>
    <t>Крышка натяжная (для консервирования)</t>
  </si>
  <si>
    <t>Цветные крышки изготавливаются из полиэтилена высокого давления. Предназначены для герметичного закрывания банок. Их легко использовать - для открытия не потребуется дополнительных вспомогательных предметов. При многократном использовании не теряют герметичность. Производство Россия</t>
  </si>
  <si>
    <t>Тара, ящики</t>
  </si>
  <si>
    <t>445.001</t>
  </si>
  <si>
    <t xml:space="preserve">  Емкость для хранения и переноски продуктов 5,5л 
362 х 236 х 85 мм</t>
  </si>
  <si>
    <t>Лоток 5.5 литров для деталей и метизов и пищевых продуктов сделан из первичного экологически чистого пластика, не имеет посторонних запахов.  Подходит для хранения пищевых и непищевых продуктов.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</si>
  <si>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219-001</t>
  </si>
  <si>
    <t xml:space="preserve">Ящик для рассады 418 х 214 х 82 мм  
без перегородок </t>
  </si>
  <si>
    <t>Ящик для рассады, удачное решение для подготовки к дачному сезону. В ящике для рассады, вы сможете подготовить рассаду к высадки на участок. Ящик сделан из пищевого первичного пластика, что благополучно сказывается на ваших растениях и не вредит вашему здоровью. Выдерживает температурный решим от -40с до +60с, не боится ультрафиолета</t>
  </si>
  <si>
    <t xml:space="preserve">Емкость для хранения и переноски продуктов 7л (323х223х124мм) </t>
  </si>
  <si>
    <t>Удобная корзина для хранения и переноски продуктов станет незаменимым помощником на кухне. Универсальность использования корзины - ящика для хранения - экономичное решение для организации хранения. Помогут хранить все в одном месте и защитить вещи и продукты от пыли, грязи и влаги. Прочные и легкие ящики не деформируются при использовании. Перфорация позволяют вентилировать пространство, что находится внутри. При этом ваши продукты и вещи не подвержены порче от отсутствия воздуха. Ящики - корзина надежно устанавливаются друг на друга, благодаря специальной форме. Когда ящики не используются, они компактно складываются друг в друга. Изготовлены из безопасного первичного пластика, подходят для контакта с продуктами питания и использования детьми. Ящики можно использовать при температуре от -40 до + 60 С и мыть в посудомойке. Размеры: L=323 мм, B=223 мм, H=124 мм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t>
  </si>
  <si>
    <t>012-01</t>
  </si>
  <si>
    <t>Контейнер емк. 7 л (383х248х145 мм)</t>
  </si>
  <si>
    <t>Лоток 7 литров для деталей и метизов сделан из первичного экологически чистого пластика, не имеет посторонних запахов. Лоток вкладываемый и имеет возможность штабелирования, что делает универсальным условия хранения и транспортировки. Подходит для хранения пищевых и непищевых продуктов.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</si>
  <si>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057</t>
  </si>
  <si>
    <t>Контейнер емк. 35л (665х370х223мм)</t>
  </si>
  <si>
    <t>Контейнер 35 литров для деталей и метизов сделан из первичного экологически чистого пластика, не имеет посторонних запахов. Лоток вкладываемый и имеет возможность штабелирования, что делает универсальным условия хранения и транспортировки. Подходит для хранения пищевых и непищевых продуктов.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</si>
  <si>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Контейнер складной емк. 40л (530х350х272 мм)</t>
  </si>
  <si>
    <t>1070.001</t>
  </si>
  <si>
    <t>Контейнер для мелких деталей 1,5л</t>
  </si>
  <si>
    <t>1070.003</t>
  </si>
  <si>
    <t>Контейнер для мелких деталей 2,0л</t>
  </si>
  <si>
    <t>206-04</t>
  </si>
  <si>
    <t xml:space="preserve">Емкость для хранения и переноски продуктов 40л окрашенная 
788 х 470 х 138 мм </t>
  </si>
  <si>
    <t>206-05</t>
  </si>
  <si>
    <t xml:space="preserve">Емкость для хранения и переноски продуктов 40л неокрашенная 
788 х 470 х 138 мм </t>
  </si>
  <si>
    <t>Емкость для хранения и переноски продуктов 35л (535х367х252мм)</t>
  </si>
  <si>
    <t xml:space="preserve">Удобная корзина 35литров для хранения и переноски продуктов станет незаменимым помощником в хозяйстве. Универсальность использования корзины - ящика для хранения - экономичное решение для организации хранения и транспортировки. Корзина - ящик помогут хранить все в одном месте и защитить вещи и продукты от пыли, грязи и конденсата. Прочные и легкие ящики не деформируются при использовании. Перфорация позволяют вентилировать пространство, что находится внутри. При этом ваши продукты и вещи не подвержены порче от отсутствия воздуха. Ящики - корзина надежно устанавливаются друг на друга, благодаря специальной форме. Когда ящики не используются, они компактно складываются друг в друга. Изготовлены из безопасного первичного пластика, подходят для контакта с продуктами питания и использования детьми. Ящики можно использовать при температуре от -40 до + 60 С и мыть в посудомойке или горячей воде. Размеры: L=535 мм, B=367 мм, H=252 мм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t>
  </si>
  <si>
    <t>Изделия для цветов</t>
  </si>
  <si>
    <t>Вазон емк. 2л 
(Ш=228 мм, Н=260 мм)</t>
  </si>
  <si>
    <t>терракот</t>
  </si>
  <si>
    <t>Вазон – это настоящая находка для украшения сада, веранды или даже открытого балкона в квартире. Подобные емкости отлично подходят как для высадки небольших цветов, так и для создания огромных объемных композиций. Любой, даже самый современный и продуманный интерьер будет не завершённым без растений. Они не только очищают воздух и насыщают его кислородом, но и заметно украшают окружающее пространство. Объем 2л. Производство Россия</t>
  </si>
  <si>
    <t xml:space="preserve">Вазон емк.2,5л 
(Ш=150 мм, Н=380 мм) </t>
  </si>
  <si>
    <t>Вазон – это настоящая находка для украшения сада, веранды или даже открытого балкона в квартире. Подобные емкости отлично подходят как для высадки небольших цветов, так и для создания огромных объемных композиций. Любой, даже самый современный и продуманный интерьер будет не завершённым без растений. Они не только очищают воздух и насыщают его кислородом, но и заметно украшают окружающее пространство. Объем 2,5л. Производство Россия</t>
  </si>
  <si>
    <t>Вазон емк.5л (280х288х254 мм)</t>
  </si>
  <si>
    <t>Вазон – это настоящая находка для украшения сада, веранды или даже открытого балкона в квартире. Подобные емкости отлично подходят как для высадки небольших цветов, так и для создания огромных объемных композиций. Любой, даже самый современный и продуманный интерьер будет не завершённым без растений. Они не только очищают воздух и насыщают его кислородом, но и заметно украшают окружающее пространство. Объем 5л. Производство Россия</t>
  </si>
  <si>
    <t>Горшок цветочный 0,5л с поддоном 
Ш=120 мм, Н=91 мм</t>
  </si>
  <si>
    <t>Горшок цветочный квадратный</t>
  </si>
  <si>
    <t>Горшок цветочный 1л с поддоном
Ш=128 мм, Н=134 мм</t>
  </si>
  <si>
    <t>Горшок цветочный 1л с поддоном   
Ш=160 мм, Н=95 мм</t>
  </si>
  <si>
    <t xml:space="preserve">Горшок цветочный  1,5л  с поддоном 
Ш=175 мм, Н=125 мм </t>
  </si>
  <si>
    <t>Горшок цветочный 1,5л на подвеске-крючке, без поддона</t>
  </si>
  <si>
    <t xml:space="preserve">Горшок цветочный 2,5л с поддоном  
Ш=202 мм, Н=146 мм </t>
  </si>
  <si>
    <t>Горшок цветочный 2,5л на подвеске-крючке, без поддона</t>
  </si>
  <si>
    <t>Горшок цветочный 3,5л с поддоном 
Ш=225 мм, Н=190 мм</t>
  </si>
  <si>
    <t xml:space="preserve">Горшок цветочный 3,5л на подвеске-крючке, без поддона                           </t>
  </si>
  <si>
    <t xml:space="preserve">Горшок цветочный  7л с поддоном 
Ш=274 мм, Н=220 мм </t>
  </si>
  <si>
    <t>Горшок  цветочный3,5л с поддоном с нижним поливом 198х198мм, Н=175мм</t>
  </si>
  <si>
    <t>Горшок цветочный 5л с поддоном с нижним поливом Ш=230мм, Н=200мм</t>
  </si>
  <si>
    <t xml:space="preserve">Горшок цветочный  9,5л с поддоном с нижним поливом Ш=277мм, Н=245мм </t>
  </si>
  <si>
    <t>Горшок цветочный балконный  L=400мм  с нижним поливом</t>
  </si>
  <si>
    <t>Горшок цветочный балконный L=600мм  с нижним поливом</t>
  </si>
  <si>
    <t xml:space="preserve">Горшок цветочный балконный L=700мм с поддоном </t>
  </si>
  <si>
    <t xml:space="preserve">Подвеска-крючок для цветочных горшков 
L=418 мм </t>
  </si>
  <si>
    <t>Подвес для кашпо, изготовлен из первичного пластика и выдерживает повышенные нагрузки.</t>
  </si>
  <si>
    <t>Изделия для Сада</t>
  </si>
  <si>
    <t xml:space="preserve">Ящик для рассады 
418 х 214 х 82 мм  
с перегородками </t>
  </si>
  <si>
    <t>Ящик для рассады, удачное решение для подготовки к дачному сезону. В ящике для рассады, вы сможете подготовить рассаду к высадки на участок. Ячейки разделены секциями, что помогает формировать необходимое количество грунта. Ящик сделан из пищевого первичного пластика, что благополучно сказывается на ваших растениях и не вредит вашему здоровью. Выдерживает температурный решим от -40с до +60с, не боится ультрафиолета</t>
  </si>
  <si>
    <t xml:space="preserve">Ограда декоративная узор "арка" (1 секция)  
501 х 369 мм </t>
  </si>
  <si>
    <t>Декоративный забор зеленый выполнен из прочного первичного пластика, что делает его устойчивым к ультрафиолету, морозу, влаге и обеспечивает продолжительную службу. Монтаж данной модели занимает несколько минут, его может установить даже не профессионал без инструментов. Можно моделировать конструкцию по своему вкусу, выстраивая прямую линию или квадратное ограждение, а также перемещать с места на место. Заборчики не нуждаются в постоянном уходе, их можно легко помыть, собрать весной и разобрать в конце дачного сезона.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</si>
  <si>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 xml:space="preserve">Ограда декоративная узор "волна" (1 секция)  
492 х 374 мм </t>
  </si>
  <si>
    <t>Ограда  декоративная узор "забор" (1 секция) 490 х 400 мм</t>
  </si>
  <si>
    <t>Ограда декоративная "бордюр" (1секция) 340х108мм</t>
  </si>
  <si>
    <t xml:space="preserve">Декоративное украшение, ограда, предназначено для оформления края газона, изготовлен из прочного пластика, устойчивого к ультрафиолету и отрицательным температурам Его не обязательно снимать на зимовку. </t>
  </si>
  <si>
    <t>Подпорка под растения (клубнику, цветы) 1секция 363х182мм</t>
  </si>
  <si>
    <t>Подпорка под растения удачно подойдёт для саженцев клубники и низкорослых растений. Подпорка спасает ваш урожай от насекомых, гниения и улиток. Первичное сырье делает экологический чистым использование подпорки. Не боится ультрафиолета, что даст возможность использовать долге годы.</t>
  </si>
  <si>
    <t xml:space="preserve">Камень бордюрный 
(1секция)142х120 х110мм </t>
  </si>
  <si>
    <t xml:space="preserve">Декоративное украшение, бордюрный камень, предназначено для оформления края газона, изготовлен из прочного пластика, устойчивого к ультрафиолету и отрицательным температурам Его не обязательно снимать на зимовку. </t>
  </si>
  <si>
    <t>051</t>
  </si>
  <si>
    <t>Комплект для рассады (поддон и 10 стаканов емк. 0,3 л) 400х145х90мм</t>
  </si>
  <si>
    <t>051.000-01</t>
  </si>
  <si>
    <t>Комплект  для рассады (1стакан 0,3л и донышко)</t>
  </si>
  <si>
    <t xml:space="preserve">Комплект для рассады (поддон и 8 стаканов емк. 0,8л) 373 х 177 х125 мм </t>
  </si>
  <si>
    <t>412.000-01</t>
  </si>
  <si>
    <t>Комплект для рассады (1стакан 0,8л и донышко)</t>
  </si>
  <si>
    <t>Насадка для лейки универсальная</t>
  </si>
  <si>
    <t>Насадка для лейки прямая</t>
  </si>
  <si>
    <t>Насадка для лейки угловая</t>
  </si>
  <si>
    <t xml:space="preserve">Умывальник 4 л 
Ш=180 мм, Н=195 мм </t>
  </si>
  <si>
    <t>Умывальник пластиковый, круглый с крышкой, сделан из экологически чистого пластика, прочен и устойчив к ультрафиолету. Температура использования от -40с до + 60с. Незаменимый атрибут в загородных домах без коммуникаций.</t>
  </si>
  <si>
    <t>001</t>
  </si>
  <si>
    <t>Мыльница настенная 142x110x65 мм</t>
  </si>
  <si>
    <t>002</t>
  </si>
  <si>
    <t>Полотенцедержатель 3-х рожковый, L=320мм</t>
  </si>
  <si>
    <t>Садовый инвентарь</t>
  </si>
  <si>
    <t xml:space="preserve">Плодосборник 
Ш=144 мм, Н=200 мм </t>
  </si>
  <si>
    <t>Емкость для ягод емк. 4 л с ремнем(290х189х140мм)</t>
  </si>
  <si>
    <t>Комплект для выращивания лука 
362 х 236 х 85 мм</t>
  </si>
  <si>
    <t>Грабли веерные 
(11 зубьев)</t>
  </si>
  <si>
    <t>черный</t>
  </si>
  <si>
    <t>Грабли веерные на 11 зубьев изготовлены из экологически чистого первичного пластика, что делает долговечным использование на садовом участке. Прочные и устойчивые к ультрафиолету. Черенок не входит в комплектацию</t>
  </si>
  <si>
    <t>Грабли  L=460 мм 
(11 зубьев)</t>
  </si>
  <si>
    <t>Грабли прямые на 11 зубьев изготовлены из экологически чистого первичного пластика, что делает долговечным использование на садовом участке. Прочные и устойчивые к ультрафиолету. Черенок не входит в комплектацию</t>
  </si>
  <si>
    <t>оранжевый</t>
  </si>
  <si>
    <t>Лопата для уборки снега, усиленная - удобный и качественный инструмент, который оснащается прочной кромкой из металла. Ковш имеет множество ребер жесткости и усилений, что упрощает работу с плотным снегом, льдом и наледью. Уменьшенный вес позволяет работать без ограничений, в том числе пенсионерам и школьникам. Укомплектовать лопату можно деревянным черенком и ручкой. Материал лопаты выдерживает минусовые температуры до -40с</t>
  </si>
  <si>
    <t>853-01</t>
  </si>
  <si>
    <t>0,27/
0,37</t>
  </si>
  <si>
    <t>853.003</t>
  </si>
  <si>
    <t xml:space="preserve">Ручка к черенку лопаты 130х110 мм, внутр.диаметр 29 мм  </t>
  </si>
  <si>
    <t>Хоз. Товары</t>
  </si>
  <si>
    <t>Туалет для кошек (поддон и сетка) 362х236х85 мм</t>
  </si>
  <si>
    <t>Лоток для мелких домашних животных 362*236*85 оснащен фальшь дном сеткой для чистки. Изготовлен из первичного пластика. Россия</t>
  </si>
  <si>
    <t>275</t>
  </si>
  <si>
    <t>Крючок одно рожковый</t>
  </si>
  <si>
    <t>276</t>
  </si>
  <si>
    <t>Крючок двухрожковый</t>
  </si>
  <si>
    <t>Корзина для бумаг  
Ш= 285 мм, Н= 279 мм</t>
  </si>
  <si>
    <t>205-01</t>
  </si>
  <si>
    <t xml:space="preserve">Контейнер для инструмента без вкладыша
(400 х 371 х 66 мм) </t>
  </si>
  <si>
    <t>Контейнер для инструмента  
(400 х 371 х 66 мм)</t>
  </si>
  <si>
    <t>Табуретка разборная Н=317 мм</t>
  </si>
  <si>
    <t xml:space="preserve">серый </t>
  </si>
  <si>
    <t>Легкий разборный и практичный табурет составит прекрасный ансамбль с садовой мебелью из пластика. Табурет легко разбирается, что позволяет полностью убирать для экономии места.
Преимущества
- Компактный табурет занимает минимум места при хранении и транспортировки.
- Табурет весит всего 0,735 кг, что позволяет с легкостью перемещать его с места на место.
- Пластиковая мебель не требовательна в уходе, устойчива к ультрафиолету, выдерживает отрицательные температуры "мороз" до -50с, и долго прослужит у вас в быту.
Табурет изготовлен из прочного пластика, что делает практичным и "вечным" в использовании.
Область применения Табурет пластиковый Ø=288 мм, H= 317 мм подходит для использования в помещениях и на открытых уличных площадках.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</si>
  <si>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Табуретка разборная Н=440 мм</t>
  </si>
  <si>
    <t>Легкий разборный и практичный табурет составит прекрасный ансамбль с садовой мебелью из пластика. Табурет легко разбирается, что позволяет полностью убирать для экономии места.
Преимущества
- Компактный табурет занимает минимум места при хранении и транспортировки.
- Табурет весит всего 1,3 кг, что позволяет с легкостью перемещать его с места на место.
- Пластиковая мебель не требовательна в уходе, устойчива к ультрафиолету, выдерживает отрицательные температуры "мороз" до -50с, и долго прослужит у вас в быту.
Табурет изготовлен из прочного пластика, что делает практичным и "вечным" в использовании.
Область применения Табурет пластиковый Ø=288 мм, H= 440 мм подходит для использования в помещениях и на открытых уличных площадках.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</si>
  <si>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Вешалка для одежды размер 44-46 (L=416 мм)</t>
  </si>
  <si>
    <t>Вешалка для одежды это универсальная вешалка для одежды большинства типов. Зацепы по бокам вешалки дают возможность повесить на одну вешалку несколько видов одежды, таких как платье, блузка, рубашка. Благодаря усиленному профилю вешалки в форме двутавра вешалка-плечики может выдерживать большие нагрузки. Анти скользящая поверхность плеча вешалки препятствует падению одежды с вешалки. Вешалка-плечики для одежды будет незаменима для хранения вещей в вашем гардеробе. Изготовлены из первичного пластика, что делает долговечным, использование при повышенных нагрузках. Размер 44-46</t>
  </si>
  <si>
    <t>482-01</t>
  </si>
  <si>
    <t>Вешалка для одежды размер 46-48 (L=432 мм)</t>
  </si>
  <si>
    <t>Вешалка для одежды это универсальная вешалка для одежды большинства типов. Зацепы по бокам вешалки дают возможность повесить на одну вешалку несколько видов одежды, таких как платье, блузка, рубашка. Благодаря усиленному профилю вешалки в форме двутавра вешалка-плечики может выдерживать большие нагрузки. Анти скользящая поверхность плеча вешалки препятствует падению одежды с вешалки. Вешалка-плечики для одежды будет незаменима для хранения вещей в вашем гардеробе. Изготовлены из первичного пластика, что делает долговечным, использование при повышенных нагрузках. Размер 46-48</t>
  </si>
  <si>
    <t>482-02</t>
  </si>
  <si>
    <t>Вешалка для одежды размер 50-52 (L=448 мм)</t>
  </si>
  <si>
    <t>Вешалка для одежды это универсальная вешалка для одежды большинства типов. Зацепы по бокам вешалки дают возможность повесить на одну вешалку несколько видов одежды, таких как платье, блузка, рубашка. Благодаря усиленному профилю вешалки в форме двутавра вешалка-плечики может выдерживать большие нагрузки. Анти скользящая поверхность плеча вешалки препятствует падению одежды с вешалки. Вешалка-плечики для одежды будет незаменима для хранения вещей в вашем гардеробе. Изготовлены из первичного пластика, что делает долговечным, использование при повышенных нагрузках. Размер 50-52</t>
  </si>
  <si>
    <t>482-03</t>
  </si>
  <si>
    <t>Вешалка для одежды размер 58-60 (L=535 мм)</t>
  </si>
  <si>
    <t>Вешалка для одежды это универсальная вешалка для одежды большинства типов. Зацепы по бокам вешалки дают возможность повесить на одну вешалку несколько видов одежды, таких как платье, блузка, рубашка. Благодаря усиленному профилю вешалки в форме двутавра вешалка-плечики может выдерживать большие нагрузки. Анти скользящая поверхность плеча вешалки препятствует падению одежды с вешалки. Вешалка-плечики для одежды будет незаменима для хранения вещей в вашем гардеробе. Изготовлены из первичного пластика, что делает долговечным, использование при повышенных нагрузках. Размер 58-60</t>
  </si>
  <si>
    <r>
      <t>Цена с НДС 20%, руб.</t>
    </r>
    <r>
      <rPr>
        <sz val="8"/>
        <rFont val="Arial"/>
        <family val="2"/>
        <charset val="204"/>
      </rPr>
      <t>При заказе до 30 тыс., руб.</t>
    </r>
  </si>
  <si>
    <r>
      <t xml:space="preserve">Цена с НДС 20%
</t>
    </r>
    <r>
      <rPr>
        <sz val="8"/>
        <rFont val="Arial"/>
        <family val="2"/>
        <charset val="204"/>
      </rPr>
      <t>При заказе от 30 тыс., руб.</t>
    </r>
  </si>
  <si>
    <r>
      <t xml:space="preserve">Цена </t>
    </r>
    <r>
      <rPr>
        <sz val="8"/>
        <rFont val="Arial"/>
        <family val="2"/>
        <charset val="204"/>
      </rPr>
      <t xml:space="preserve"> </t>
    </r>
    <r>
      <rPr>
        <sz val="10"/>
        <color rgb="FF000000"/>
        <rFont val="Arial"/>
        <family val="2"/>
        <charset val="204"/>
      </rPr>
      <t xml:space="preserve">с НДС 20%
</t>
    </r>
    <r>
      <rPr>
        <sz val="8"/>
        <rFont val="Arial"/>
        <family val="2"/>
        <charset val="204"/>
      </rPr>
      <t>При заказе от 100 тыс., руб.</t>
    </r>
  </si>
  <si>
    <r>
      <t xml:space="preserve">Цена с НДС 20%
</t>
    </r>
    <r>
      <rPr>
        <sz val="8"/>
        <rFont val="Arial"/>
        <family val="2"/>
        <charset val="204"/>
      </rPr>
      <t>При заказе от 150 тыс., руб.</t>
    </r>
  </si>
  <si>
    <t>темно коричневый</t>
  </si>
  <si>
    <t>терракотовый</t>
  </si>
  <si>
    <t>бежевый</t>
  </si>
  <si>
    <t>берюзовый</t>
  </si>
  <si>
    <t>мята</t>
  </si>
  <si>
    <t>мелок</t>
  </si>
  <si>
    <t>розовый</t>
  </si>
  <si>
    <t>фиолетовый</t>
  </si>
  <si>
    <t>голубой</t>
  </si>
  <si>
    <t>небесный</t>
  </si>
  <si>
    <t>белый мрамор</t>
  </si>
  <si>
    <t>голубой мрамор</t>
  </si>
  <si>
    <t xml:space="preserve"> Кол-во в паллете 1200х800мм высота 2000мм от пола</t>
  </si>
  <si>
    <t>_</t>
  </si>
  <si>
    <t xml:space="preserve">нет </t>
  </si>
  <si>
    <t>Штрих код</t>
  </si>
  <si>
    <t>Цена с НДС 20%, руб. Розница</t>
  </si>
  <si>
    <t>Сумма заказа</t>
  </si>
  <si>
    <t>Количество паллет в заказе</t>
  </si>
  <si>
    <t>шт.</t>
  </si>
  <si>
    <t xml:space="preserve">Ведро пластиковое с ручкой, объем 4 литра, сделано из первичного материала, что обеспечивает высокую прочность и экологичность изделия. Пластиковое ведро  - ёмкость, предназначенная для применения в быту или на садово-огородном участке. Изготовлено по ГОСТу. Удобный захват снизу позволяют удобно освободить ведро от содержимого.Для комфортной транспортировки изделие оборудовано перекидной ручкой.В отличие от более дешевых аналогов, изготовленных из материала с примесью вторичного сырья, устойчиво к ультрафиолету и не имеет химического запаха.
Завод-изготовитель находится в России и производит пластиковую продукцию более 50 лет, соблюдая все стандарты качества с Советских времен. </t>
  </si>
  <si>
    <t xml:space="preserve">Ведро пластиковое с ручкой, объем 8 литров, сделано из первичного материала, что обеспечивает высокую прочность и экологичность изделия. Пластиковое ведро  - ёмкость, предназначенная для применения в быту или на садово-огородном участке. Изготовлено по ГОСТу. Удобный захват снизу позволяют удобно освободить ведро от содержимого. Для комфортной транспортировки изделие оборудовано перекидной ручкой. В отличие от более дешевых аналогов, изготовленных из материала с примесью вторичного сырья, устойчиво к ультрафиолету и не имеет химического запаха.
Завод-изготовитель находится в России и производит пластиковую продукцию более 50 лет, соблюдая все стандарты качества с Советских времен. </t>
  </si>
  <si>
    <t xml:space="preserve">Ведро пластиковое с ручкой, объем 10 литров, сделано из первичного материала, что обеспечивает высокую прочность и экологичность изделия. Пластиковое ведро  - ёмкость, предназначенная для применения в быту или на садово-огородном участке. Изготовлено по ГОСТу. Удобный захват снизу позволяют удобно освободить ведро от содержимого. Для комфортной транспортировки изделие оборудовано перекидной ручкой. В отличие от более дешевых аналогов, изготовленных из материала с примесью вторичного сырья, устойчиво к ультрафиолету и не имеет химического запаха.
Завод-изготовитель находится в России и производит пластиковую продукцию более 50 лет, соблюдая все стандарты качества с Советских времен. </t>
  </si>
  <si>
    <t>Мерное ведро с ручкой, шкалой и носиком, объемом 12 л предназначено для бытового использования. Ведро выполнено из первичного и прочного пластика, оно не подвержено коррозийным процессам, что обеспечивает продолжительный срок службы. Не боится минусовых температур, прямых солнечных лучей. На внутренней стенке ведра имеется мерная шкала в литрах, она позволяет отмерять необходимое количество жидкости. Для удобства разлива жидкостей, имеется аккуратный носик. Для транспортировки и подвешивания ведро оснащено пластиковой рукояткой.</t>
  </si>
  <si>
    <t>Крышка для ведер производства Буревестник с объемом 8,10,12 литров. Наличие у ведра крышки позволят защитить содержимое от попадания мусора и солнечного света. Крышка изготовлена из первичного пластика, что обеспечивает долгий срок службы. Не боится мороза, ультрафиолета. Надежно прослужит в хозяйстве.</t>
  </si>
  <si>
    <t>Ведро для уборки с ручкой и носиком, объемом 10 л предназначено для бытового использования. Ведро выполнено из первичного и прочного пластика, оно не подвержено коррозийным процессам, что обеспечивает продолжительный срок службы. Не боится минусовых температур, прямых солнечных лучей. На внутренней стенке ведра имеется мерная шкала в литрах, она позволяет отмерять необходимое количество жидкости. Для удобства разлива жидкостей, имеется аккуратный носик. Для транспортировки и подвешивания ведро оснащено пластиковой рукояткой.</t>
  </si>
  <si>
    <t>Пластиковый таз, вкладыш в мойку объемом 8 литров, сделан из первичного материала, что обеспечивает высокую прочность и экологичность изделия. В отличие от более дешевых аналогов, изготовленных из материала с примесью вторичного сырья, устойчив к ультрафиолету и не имеет химического запаха. В отличие от более дешевых аналогов, изготовленных из материала с примесью вторичного сырья, устойчив к ультрафиолету и не имеет химического.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</si>
  <si>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Пластиковый таз круглой формы, объемом 13 литров, сделан из первичного материала, что обеспечивает высокую прочность и экологичность изделия. В отличие от более дешевых аналогов, изготовленных из материала с примесью вторичного сырья, устойчив к ультрафиолету и не имеет химического запаха. В отличие от более дешевых аналогов, изготовленных из материала с примесью вторичного сырья, устойчив к ультрафиолету и не имеет химического.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</si>
  <si>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Пластиковый таз объемом 30 литров, сделан из первичного материала, выдерживает температурные нагрузки -40с, +60с, что обеспечивает высокую прочность и экологичность изделия. В отличие от более дешевых аналогов, изготовленных из материала с примесью вторичного сырья, устойчив к ультрафиолету и не имеет химического запаха. В отличие от более дешевых аналогов, изготовленных из материала с примесью вторичного сырья, устойчив к ультрафиолету и не имеет химического.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</si>
  <si>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Совок 1л для сыпучих продуктов - необходимая вещь на кухне у каждой хозяйки! С его помощью можно легко перемещать сыпучие продукты , например, в банку или отмерять нужное количество при готовки блюд. Изготовлены из первичного пластика, что делает пригодным к пищевому использованию. Произведено в России</t>
  </si>
  <si>
    <t>Совок 0.5л для сыпучих продуктов - необходимая вещь на кухне у каждой хозяйки! С его помощью можно легко перемещать сыпучие продукты , например, в банку или отмерять нужное количество при готовки блюд. Изготовлены из первичного пластика, что делает пригодным к пищевому использованию. Произведено в России</t>
  </si>
  <si>
    <t>Совок - черпак изначально спроектирован для вычерпывания воды из тонущей лодки. Черпак - необходимая вещь в хозяйстве!  Изготовлены из первичного пластика.  Произведено в России</t>
  </si>
  <si>
    <t>Ковшик - почти литр. Объем 0.95 мл. Отлично подойдет для домашнего хозяйства, бани, садового участка. Изготовлен из первичного пластика с утолщенными стенками. Не боится экстремальных температур. Температура использования -40с до + 90с. Произведено в Росси</t>
  </si>
  <si>
    <t>Кувшин объемом 0,8 литрами высотой 140мм. Изготовлен из первичного пластика с утолщенными стенками. Не боится экстремальных температур. Температура использования -40с до + 90с. Произведено в Росси</t>
  </si>
  <si>
    <t>Кувшин объемом 01.2 литрами высотой 195мм. Изготовлен из первичного пластика с утолщенными стенками. Не боится экстремальных температур. Температура использования -40с до + 90с. Произведено в Росси</t>
  </si>
  <si>
    <t>Вашему вниманию представлен дуршлаг с ручкой от завода Буревестник. Данная модель выполнена из высококачественного полипропилена и не теряет своей прочности даже при больших перепадах температур от - 40 до + 100 градусов. Дуршлаг прекрасно подойдет для промывания крупы, мытья овощей или фруктов, а благодаря удобной ручке управляться с этой моделью будет гораздо комфортнее. Дуршлаг не имеет глубоких узких отверстий поэтому в процессе ручной мойки Вам не потребуется много времени на очистку изделия. Можно использовать как для холодных, так и для горячих жидкостей. При условии соблюдения температурного режима допускается мытье в посудомоечной машине. Произведено в России</t>
  </si>
  <si>
    <t>Воронка универсал. D=150мм, отверстие D=65мм</t>
  </si>
  <si>
    <t>Складной, универсальный ящик. Объем 40 литров. Выполнен из высокопрочного  устойчивого к ударам пластика. Производство Россия</t>
  </si>
  <si>
    <t>Лоток сделан из первичного экологически чистого пластика, не имеет посторонних запахов. Подходит для хранения пищевых и непищевых продуктов.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</si>
  <si>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Цветочный горшок, объем 0.5 литра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</si>
  <si>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объем 0.5 литра,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</si>
  <si>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объем 1 литр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</si>
  <si>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объем 1,5 литра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</si>
  <si>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кашпо объем 1,5 литра,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</si>
  <si>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объем 2,5 литра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</si>
  <si>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кашпо объем 2,5 литра,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подвеса</t>
  </si>
  <si>
    <t>Цветочный горшок, объем 3,5 литра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</si>
  <si>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кашпо объем 3,5 литра,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подвеса</t>
  </si>
  <si>
    <t>Цветочный горшок круглый, объем 7 литров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</si>
  <si>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квадратный, объем 3.5 литра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</si>
  <si>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круглый, объем 5 литров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</si>
  <si>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круглый, объем 9,5 литров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</si>
  <si>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прямоугольной формы, длинна 400мм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</si>
  <si>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прямоугольной формы, длинна 600мм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</si>
  <si>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Цветочный горшок прямоугольной формы, длинна 700мм с поддоном, сделан из экологически чистого первичного материала, что обеспечивает прочность и устойчивость к ультрафиолету и отрицательным температурам. Температура использования от -40с до +60с.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 Горшок без поддона с пластиковым подвесом.</t>
  </si>
  <si>
    <t>Плодосборник для сбора яблок, груш и сливы, упростит процесс сбора урожая удобным. Произведен из первичного экологически чистого пластика, полностью подходит для пищевых продуктов.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</si>
  <si>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Ёмкость для сбора ягод, укомплектованная регулируемой тесьмой, сделает процесс сбора урожая удобным. Произведена из первичного экологически чистого пластика, полностью подходит для пищевых продуктов. Завод-изготовитель находится в России и производит пластиковую продукцию более 50 лет, соблюдая все стандарты качества с Советских времен. Все изделия завода произведены по ГОСТу.</t>
  </si>
  <si>
    <t>Ящик для рассады, луковиц, удачное решение для подготовки к дачному сезону. В ящике для рассады, вы сможете подготовить луковицы к высадки на участок. Ячейки разделены секциями, что помогает формировать коренную систему. Ящик сделан из пищевого первичного пластика, что благополучно сказывается на ваших растениях и не вредит вашему здоровью. Выдерживает температурный решим от -40с до +60с, не боится ультрафиолета</t>
  </si>
  <si>
    <t>Рукоятка пластиковая V-образная предназначена для установки на черенки лопат. Изготовлена из морозостойкого полипропилена, можно использовать при отрицательной температуре. Рукоятка имеет надежный хват, обеспечивает комфортную работу инвентарем. Устойчива к нагрузкам, прослужит долгое время.</t>
  </si>
  <si>
    <t>Организуйте пространство в ванной комнате, гардеробной, бытовке с помощью крючков. Кручок однорожковый для хранения различных предметов в ванной комнате, гардеробе, таких как одежда, мочалки, полотенца. Для установки просто прикрутите на саморезы. Это надежнее чем скотч, липучки и тд.. Изготовленные из прочного пластика, не содержащего бисфенол, эти крючки устойчивы к ржавчине, ультрафиолету, перепаду температуры и легко моются мягким мылом и водой.</t>
  </si>
  <si>
    <t>Организуйте пространство в ванной комнате, гардеробной, бытовке с помощью крючков. крючок двухрожковый для хранения различных предметов в ванной комнате, гардеробе, таких как одежда, мочалки, полотенца. Для установки просто прикрутите на саморезы. Это надежнее чем скотч, липучки и т.д... Изготовленные из прочного пластика, не содержащего бисфенол, эти крючки устойчивы к ржавчине, ультрафиолету, перепаду температуры и легко моются мягким мылом и водой.</t>
  </si>
  <si>
    <t>Корзина для бумаг, объем 14л. Для мешков от 20л. Выдерживает высокие нагрузки, не имеет постороннего запаха, произведена из первичного пластика, что делает ее устойчивой у ультрафиолету и пищевых отходов. Прекрасно моется в горячей воде с температурой для +90с.</t>
  </si>
  <si>
    <t>Контейнер для инструмента имеет компактную форму, сделан из экологически чистого и прочного пластика, не имеет посторонних запахов. Замок контейнера представляет собой простой и надёжный механизм - шпингалет. В комплектацию контейнера входит вкладыш для удобной фиксации инструментов внутри.</t>
  </si>
  <si>
    <t>Доп затраты на упаковку</t>
  </si>
  <si>
    <t>Склад: Россия, Ленинградская область, г. Гатчина, ул. Станционная 7</t>
  </si>
  <si>
    <t xml:space="preserve">Склад: Россия, Ленинградская область, г. Гатчина, ул. Станционная 7 Здание на въезде 2эт. </t>
  </si>
  <si>
    <t xml:space="preserve">Лопата для уборки снега. Без черенка и ручки. 
Ширина совка 480 мм.  </t>
  </si>
  <si>
    <t>Лопата для уборки снега. Совок, ручка - пластик, черенок - дерево. Ширина совка 480 мм.</t>
  </si>
  <si>
    <t xml:space="preserve"> заказ от 500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</si>
</sst>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_-* #,##0.0\ _₽_-;\-* #,##0.0\ _₽_-;_-* &quot;-&quot;??\ _₽_-;_-@_-"/>
    <numFmt numFmtId="167" formatCode="0.0%"/>
  </numFmts>
  <fonts count="24">
    <font>
      <sz val="10"/>
      <color rgb="FF000000"/>
      <name val="Arial"/>
      <family val="2"/>
      <charset val="204"/>
    </font>
    <font>
      <sz val="10"/>
      <color rgb="FF000000"/>
      <name val="Arial"/>
      <family val="2"/>
      <charset val="204"/>
    </font>
    <font>
      <sz val="12"/>
      <color rgb="FF000000"/>
      <name val="Arial"/>
      <family val="2"/>
      <charset val="204"/>
    </font>
    <font>
      <sz val="12"/>
      <color rgb="FF000000"/>
      <name val="Times New Roman"/>
      <family val="1"/>
      <charset val="204"/>
    </font>
    <font>
      <sz val="12"/>
      <color rgb="FF000000"/>
      <name val="Calibri"/>
      <family val="2"/>
      <charset val="204"/>
    </font>
    <font>
      <b/>
      <sz val="11"/>
      <color rgb="FF000000"/>
      <name val="Times New Roman"/>
      <family val="1"/>
      <charset val="204"/>
    </font>
    <font>
      <sz val="12"/>
      <color rgb="FF7030A0"/>
      <name val="Calibri"/>
      <family val="2"/>
      <charset val="204"/>
    </font>
    <font>
      <b/>
      <sz val="12"/>
      <color rgb="FF000000"/>
      <name val="Arial-BoldMT"/>
      <family val="2"/>
      <charset val="204"/>
    </font>
    <font>
      <b/>
      <sz val="10"/>
      <color rgb="FF000000"/>
      <name val="Arial-BoldMT"/>
      <family val="2"/>
      <charset val="204"/>
    </font>
    <font>
      <b/>
      <sz val="10"/>
      <color rgb="FF000000"/>
      <name val="Times New Roman"/>
      <family val="1"/>
      <charset val="204"/>
    </font>
    <font>
      <sz val="9"/>
      <color rgb="FF000000"/>
      <name val="Arial"/>
      <family val="2"/>
      <charset val="204"/>
    </font>
    <font>
      <sz val="9"/>
      <color rgb="FF0073C3"/>
      <name val="Arial"/>
      <family val="2"/>
      <charset val="204"/>
    </font>
    <font>
      <b/>
      <sz val="14"/>
      <color rgb="FF000000"/>
      <name val="Arial"/>
      <family val="2"/>
      <charset val="204"/>
    </font>
    <font>
      <sz val="9"/>
      <color rgb="FF0073C3"/>
      <name val="Georgia"/>
      <family val="1"/>
      <charset val="204"/>
    </font>
    <font>
      <sz val="11"/>
      <color rgb="FF000000"/>
      <name val="Arial"/>
      <family val="2"/>
      <charset val="204"/>
    </font>
    <font>
      <b/>
      <sz val="9"/>
      <color rgb="FF0073C3"/>
      <name val="Georgia"/>
      <family val="1"/>
      <charset val="204"/>
    </font>
    <font>
      <b/>
      <sz val="9"/>
      <color rgb="FF000000"/>
      <name val="Times New Roman"/>
      <family val="1"/>
      <charset val="204"/>
    </font>
    <font>
      <b/>
      <sz val="9"/>
      <color rgb="FF000000"/>
      <name val="Arial"/>
      <family val="2"/>
      <charset val="204"/>
    </font>
    <font>
      <sz val="10"/>
      <color rgb="FFC55A11"/>
      <name val="Arial"/>
      <family val="2"/>
      <charset val="204"/>
    </font>
    <font>
      <sz val="10"/>
      <color rgb="FFFF0000"/>
      <name val="Arial"/>
      <family val="2"/>
      <charset val="204"/>
    </font>
    <font>
      <sz val="10"/>
      <color rgb="FFFFD966"/>
      <name val="Arial"/>
      <family val="2"/>
      <charset val="204"/>
    </font>
    <font>
      <sz val="8"/>
      <name val="Arial"/>
      <family val="2"/>
      <charset val="204"/>
    </font>
    <font>
      <sz val="10"/>
      <color rgb="FF000000"/>
      <name val="Times New Roman"/>
      <family val="1"/>
      <charset val="204"/>
    </font>
    <font>
      <sz val="10"/>
      <color rgb="FF000000"/>
      <name val="Calibri"/>
      <family val="2"/>
      <charset val="204"/>
    </font>
  </fonts>
  <fills count="8">
    <fill>
      <patternFill patternType="none"/>
    </fill>
    <fill>
      <patternFill patternType="gray125"/>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EFF2E6"/>
        <bgColor rgb="FFFFFFFF"/>
      </patternFill>
    </fill>
    <fill>
      <patternFill patternType="solid">
        <fgColor rgb="FFFFFF00"/>
        <bgColor rgb="FFFFFFFF"/>
      </patternFill>
    </fill>
  </fills>
  <borders count="27">
    <border>
      <left/>
      <right/>
      <top/>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top/>
      <bottom style="hair">
        <color rgb="FF000000"/>
      </bottom>
      <diagonal/>
    </border>
    <border>
      <left style="hair">
        <color rgb="FF000000"/>
      </left>
      <right/>
      <top/>
      <bottom style="hair">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hair">
        <color rgb="FF000000"/>
      </left>
      <right style="hair">
        <color rgb="FF000000"/>
      </right>
      <top/>
      <bottom style="hair">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right style="hair">
        <color rgb="FF000000"/>
      </right>
      <top/>
      <bottom/>
      <diagonal/>
    </border>
    <border>
      <left style="thin">
        <color rgb="FFBFBFBF"/>
      </left>
      <right style="thin">
        <color rgb="FFBFBFBF"/>
      </right>
      <top style="thin">
        <color rgb="FFBFBFBF"/>
      </top>
      <bottom style="thin">
        <color rgb="FFBFBFBF"/>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s>
  <cellStyleXfs count="4">
    <xf numFmtId="0" fontId="0" fillId="0" borderId="0"/>
    <xf numFmtId="164" fontId="1" fillId="0" borderId="0"/>
    <xf numFmtId="44" fontId="1" fillId="0" borderId="0"/>
    <xf numFmtId="9" fontId="1" fillId="0" borderId="0"/>
  </cellStyleXfs>
  <cellXfs count="116">
    <xf numFmtId="0" fontId="1" fillId="0" borderId="0" xfId="0" applyFont="1"/>
    <xf numFmtId="49" fontId="1" fillId="0" borderId="0" xfId="0" applyNumberFormat="1" applyFont="1" applyAlignment="1">
      <alignment horizontal="center" vertical="center"/>
    </xf>
    <xf numFmtId="0" fontId="2" fillId="0" borderId="0" xfId="0" applyFont="1"/>
    <xf numFmtId="0" fontId="1" fillId="0" borderId="0" xfId="0" applyFont="1"/>
    <xf numFmtId="0" fontId="3" fillId="0" borderId="0" xfId="0" applyFont="1" applyAlignment="1">
      <alignment vertical="center" wrapText="1"/>
    </xf>
    <xf numFmtId="0" fontId="1" fillId="0" borderId="0" xfId="0" applyFont="1" applyAlignment="1">
      <alignment horizontal="center"/>
    </xf>
    <xf numFmtId="0" fontId="4" fillId="0" borderId="0" xfId="0" applyFont="1" applyAlignment="1">
      <alignment horizontal="center" vertical="center"/>
    </xf>
    <xf numFmtId="0" fontId="4" fillId="0" borderId="0" xfId="0" applyFont="1"/>
    <xf numFmtId="0" fontId="4"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5"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6" fillId="0" borderId="0" xfId="0" applyFont="1"/>
    <xf numFmtId="49" fontId="1" fillId="0" borderId="0" xfId="0" applyNumberFormat="1" applyFont="1" applyAlignment="1">
      <alignment vertical="center"/>
    </xf>
    <xf numFmtId="0" fontId="1" fillId="0" borderId="2" xfId="0" applyFont="1" applyFill="1" applyBorder="1" applyAlignment="1">
      <alignment horizontal="center" vertical="center"/>
    </xf>
    <xf numFmtId="0" fontId="1" fillId="0" borderId="0" xfId="0" applyFont="1" applyAlignment="1">
      <alignment horizontal="center" vertical="center"/>
    </xf>
    <xf numFmtId="49"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12" fillId="0" borderId="0" xfId="0" applyFont="1"/>
    <xf numFmtId="0" fontId="11" fillId="0" borderId="0" xfId="0" applyFont="1" applyAlignment="1">
      <alignment horizontal="left" vertical="center"/>
    </xf>
    <xf numFmtId="0" fontId="1" fillId="0" borderId="0" xfId="0" applyFont="1"/>
    <xf numFmtId="0" fontId="6" fillId="0" borderId="0" xfId="0" applyFont="1"/>
    <xf numFmtId="0" fontId="11" fillId="0" borderId="0" xfId="0" applyFont="1" applyAlignment="1">
      <alignment vertical="center"/>
    </xf>
    <xf numFmtId="0" fontId="13" fillId="0" borderId="0" xfId="0" applyFont="1" applyAlignment="1">
      <alignment vertical="center"/>
    </xf>
    <xf numFmtId="0" fontId="5" fillId="0" borderId="0" xfId="0" applyFont="1"/>
    <xf numFmtId="0" fontId="3" fillId="0" borderId="6" xfId="0" applyFont="1" applyFill="1" applyBorder="1" applyAlignment="1">
      <alignment vertical="center" wrapText="1"/>
    </xf>
    <xf numFmtId="0" fontId="10" fillId="0" borderId="7" xfId="0" applyFont="1" applyFill="1" applyBorder="1" applyAlignment="1">
      <alignment vertical="center"/>
    </xf>
    <xf numFmtId="0" fontId="5" fillId="0" borderId="8" xfId="0" applyFont="1" applyFill="1" applyBorder="1"/>
    <xf numFmtId="0" fontId="3" fillId="0" borderId="9" xfId="0" applyFont="1" applyFill="1" applyBorder="1" applyAlignment="1">
      <alignment vertical="center" wrapText="1"/>
    </xf>
    <xf numFmtId="0" fontId="11" fillId="0" borderId="7" xfId="0" applyFont="1" applyFill="1" applyBorder="1" applyAlignment="1">
      <alignment vertical="center"/>
    </xf>
    <xf numFmtId="0" fontId="1" fillId="0" borderId="0" xfId="0" applyFont="1" applyAlignment="1">
      <alignment horizontal="center"/>
    </xf>
    <xf numFmtId="0" fontId="5" fillId="0" borderId="6" xfId="0" applyFont="1" applyFill="1" applyBorder="1"/>
    <xf numFmtId="0" fontId="3" fillId="0" borderId="8" xfId="0" applyFont="1" applyFill="1" applyBorder="1" applyAlignment="1">
      <alignment vertical="center" wrapText="1"/>
    </xf>
    <xf numFmtId="0" fontId="1" fillId="0" borderId="8" xfId="0" applyFont="1" applyFill="1" applyBorder="1"/>
    <xf numFmtId="0" fontId="1" fillId="0" borderId="8" xfId="0" applyFont="1" applyFill="1" applyBorder="1" applyAlignment="1">
      <alignment horizontal="center"/>
    </xf>
    <xf numFmtId="0" fontId="5" fillId="0" borderId="9" xfId="0" applyFont="1" applyFill="1" applyBorder="1"/>
    <xf numFmtId="0" fontId="6" fillId="0" borderId="8" xfId="0" applyFont="1" applyFill="1" applyBorder="1" applyAlignment="1">
      <alignment horizontal="center"/>
    </xf>
    <xf numFmtId="0" fontId="11" fillId="0" borderId="0" xfId="0" applyFont="1" applyAlignment="1">
      <alignment horizontal="center" vertical="center" wrapText="1"/>
    </xf>
    <xf numFmtId="0" fontId="5" fillId="0" borderId="0" xfId="0" applyFont="1" applyAlignment="1">
      <alignment horizontal="center" vertical="center" wrapText="1"/>
    </xf>
    <xf numFmtId="0" fontId="10" fillId="0" borderId="10" xfId="0" applyFont="1" applyFill="1" applyBorder="1" applyAlignment="1">
      <alignment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15" xfId="0" applyFont="1" applyFill="1" applyBorder="1" applyAlignment="1">
      <alignment vertical="center"/>
    </xf>
    <xf numFmtId="0" fontId="13" fillId="0" borderId="16" xfId="0" applyFont="1" applyFill="1" applyBorder="1" applyAlignment="1">
      <alignment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3" fillId="0" borderId="9" xfId="0" applyFont="1" applyFill="1" applyBorder="1" applyAlignment="1">
      <alignment vertical="center"/>
    </xf>
    <xf numFmtId="2" fontId="3" fillId="0" borderId="5"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3" borderId="4"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0" fontId="14" fillId="0" borderId="0" xfId="0" applyFont="1" applyAlignment="1">
      <alignment horizontal="center"/>
    </xf>
    <xf numFmtId="0" fontId="13" fillId="0" borderId="17" xfId="0" applyFont="1" applyFill="1" applyBorder="1" applyAlignment="1">
      <alignment vertical="center"/>
    </xf>
    <xf numFmtId="164" fontId="11" fillId="0" borderId="16" xfId="1" applyFont="1" applyFill="1" applyBorder="1" applyAlignment="1">
      <alignment horizontal="center" vertical="center" wrapText="1"/>
    </xf>
    <xf numFmtId="0" fontId="15" fillId="0" borderId="7" xfId="0" applyFont="1" applyFill="1" applyBorder="1" applyAlignment="1">
      <alignment vertical="center"/>
    </xf>
    <xf numFmtId="44" fontId="11" fillId="0" borderId="14" xfId="0" applyNumberFormat="1" applyFont="1" applyFill="1" applyBorder="1" applyAlignment="1">
      <alignment horizontal="center" vertical="center" wrapText="1"/>
    </xf>
    <xf numFmtId="0" fontId="15" fillId="0" borderId="14" xfId="0" applyFont="1" applyFill="1" applyBorder="1" applyAlignment="1">
      <alignment vertical="center"/>
    </xf>
    <xf numFmtId="0" fontId="13" fillId="0" borderId="18" xfId="0" applyFont="1" applyFill="1" applyBorder="1" applyAlignment="1">
      <alignment vertical="center"/>
    </xf>
    <xf numFmtId="0" fontId="1" fillId="0" borderId="15" xfId="0" applyFont="1" applyFill="1" applyBorder="1"/>
    <xf numFmtId="0" fontId="13" fillId="0" borderId="10" xfId="0" applyFont="1" applyFill="1" applyBorder="1" applyAlignment="1">
      <alignment vertical="center"/>
    </xf>
    <xf numFmtId="0" fontId="13" fillId="0" borderId="19" xfId="0" applyFont="1" applyFill="1" applyBorder="1" applyAlignment="1">
      <alignment vertical="center"/>
    </xf>
    <xf numFmtId="0" fontId="13" fillId="0" borderId="20" xfId="0" applyFont="1" applyFill="1" applyBorder="1" applyAlignment="1">
      <alignment vertical="center"/>
    </xf>
    <xf numFmtId="44" fontId="13" fillId="0" borderId="14" xfId="2" applyFont="1" applyFill="1" applyBorder="1" applyAlignment="1">
      <alignment vertical="center"/>
    </xf>
    <xf numFmtId="167" fontId="13" fillId="0" borderId="14" xfId="3" applyNumberFormat="1" applyFont="1" applyFill="1" applyBorder="1" applyAlignment="1">
      <alignment vertical="center"/>
    </xf>
    <xf numFmtId="0" fontId="16" fillId="0" borderId="25" xfId="0" applyFont="1" applyFill="1" applyBorder="1" applyAlignment="1">
      <alignment horizontal="center" vertical="center" wrapText="1"/>
    </xf>
    <xf numFmtId="0" fontId="16" fillId="0" borderId="12" xfId="0" applyFont="1" applyFill="1" applyBorder="1" applyAlignment="1">
      <alignment horizontal="center" vertical="center" wrapText="1"/>
    </xf>
    <xf numFmtId="49" fontId="16" fillId="0" borderId="12" xfId="0" applyNumberFormat="1" applyFont="1" applyFill="1" applyBorder="1" applyAlignment="1">
      <alignment horizontal="center" vertical="center"/>
    </xf>
    <xf numFmtId="0" fontId="17" fillId="7" borderId="26"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5" xfId="0" applyFont="1" applyFill="1" applyBorder="1" applyAlignment="1">
      <alignment horizontal="center"/>
    </xf>
    <xf numFmtId="49" fontId="22" fillId="0" borderId="5" xfId="0" applyNumberFormat="1" applyFont="1" applyFill="1" applyBorder="1" applyAlignment="1">
      <alignment horizontal="center" vertical="center"/>
    </xf>
    <xf numFmtId="0" fontId="22" fillId="0" borderId="5" xfId="0" applyFont="1" applyFill="1" applyBorder="1" applyAlignment="1">
      <alignment horizontal="left" vertical="center" wrapText="1"/>
    </xf>
    <xf numFmtId="1" fontId="23" fillId="6" borderId="24" xfId="0" applyNumberFormat="1" applyFont="1" applyFill="1" applyBorder="1"/>
    <xf numFmtId="165" fontId="23" fillId="6" borderId="24" xfId="0" applyNumberFormat="1" applyFont="1" applyFill="1" applyBorder="1"/>
    <xf numFmtId="0" fontId="22" fillId="0" borderId="5" xfId="0" applyFont="1" applyFill="1" applyBorder="1" applyAlignment="1">
      <alignment horizontal="center" vertical="center" wrapText="1"/>
    </xf>
    <xf numFmtId="0" fontId="22" fillId="0" borderId="11" xfId="0" applyFont="1" applyFill="1" applyBorder="1" applyAlignment="1">
      <alignment horizontal="center" vertical="center"/>
    </xf>
    <xf numFmtId="1" fontId="23" fillId="6" borderId="24" xfId="0" applyNumberFormat="1" applyFont="1" applyFill="1" applyBorder="1" applyAlignment="1">
      <alignment horizontal="center" vertical="center"/>
    </xf>
    <xf numFmtId="0" fontId="0" fillId="0" borderId="11" xfId="0" applyFont="1" applyFill="1" applyBorder="1" applyAlignment="1">
      <alignment horizontal="left" vertical="center" wrapText="1"/>
    </xf>
    <xf numFmtId="44" fontId="0" fillId="0" borderId="0" xfId="2" applyFont="1" applyAlignment="1">
      <alignment horizontal="left" vertical="center" wrapText="1"/>
    </xf>
    <xf numFmtId="0" fontId="0" fillId="0" borderId="0" xfId="0" applyFont="1" applyAlignment="1">
      <alignment horizontal="center" vertical="center"/>
    </xf>
    <xf numFmtId="44" fontId="0" fillId="0" borderId="0" xfId="0" applyNumberFormat="1" applyFont="1" applyAlignment="1">
      <alignment horizontal="center" vertical="center"/>
    </xf>
    <xf numFmtId="166" fontId="0" fillId="0" borderId="0" xfId="1" applyNumberFormat="1" applyFont="1" applyAlignment="1">
      <alignment horizontal="center" vertical="center"/>
    </xf>
    <xf numFmtId="0" fontId="8" fillId="0" borderId="0" xfId="0" applyFont="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alignment horizontal="center"/>
    </xf>
    <xf numFmtId="49"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xf>
    <xf numFmtId="0" fontId="0" fillId="0" borderId="2"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2" borderId="3" xfId="0" applyFont="1" applyFill="1" applyBorder="1" applyAlignment="1">
      <alignment horizontal="center"/>
    </xf>
    <xf numFmtId="49" fontId="22" fillId="2" borderId="3" xfId="0" applyNumberFormat="1" applyFont="1" applyFill="1" applyBorder="1" applyAlignment="1">
      <alignment horizontal="center" vertical="center"/>
    </xf>
    <xf numFmtId="0" fontId="22" fillId="3" borderId="4" xfId="0" applyFont="1" applyFill="1" applyBorder="1" applyAlignment="1">
      <alignment horizontal="left" vertical="center" wrapText="1"/>
    </xf>
    <xf numFmtId="0" fontId="22" fillId="4" borderId="21" xfId="0" applyFont="1" applyFill="1" applyBorder="1" applyAlignment="1">
      <alignment horizontal="center" vertical="center"/>
    </xf>
    <xf numFmtId="0" fontId="22" fillId="3" borderId="4" xfId="0" applyFont="1" applyFill="1" applyBorder="1" applyAlignment="1">
      <alignment horizontal="center"/>
    </xf>
    <xf numFmtId="49" fontId="22" fillId="3" borderId="4" xfId="0" applyNumberFormat="1" applyFont="1" applyFill="1" applyBorder="1" applyAlignment="1">
      <alignment horizontal="center" vertical="center"/>
    </xf>
    <xf numFmtId="0" fontId="22" fillId="5" borderId="22" xfId="0" applyFont="1" applyFill="1" applyBorder="1" applyAlignment="1">
      <alignment horizontal="center" vertical="center"/>
    </xf>
    <xf numFmtId="0" fontId="0" fillId="0" borderId="0" xfId="0" applyFont="1"/>
    <xf numFmtId="0" fontId="22" fillId="0" borderId="23" xfId="0" applyFont="1" applyFill="1" applyBorder="1" applyAlignment="1">
      <alignment horizontal="center" vertical="center" wrapText="1"/>
    </xf>
    <xf numFmtId="1" fontId="22" fillId="0" borderId="2" xfId="0" applyNumberFormat="1" applyFont="1" applyFill="1" applyBorder="1" applyAlignment="1">
      <alignment horizontal="center" vertical="center"/>
    </xf>
    <xf numFmtId="0" fontId="22" fillId="2" borderId="3" xfId="0" applyFont="1" applyFill="1" applyBorder="1" applyAlignment="1">
      <alignment horizontal="left" vertical="center" wrapText="1"/>
    </xf>
    <xf numFmtId="0" fontId="22" fillId="0" borderId="0" xfId="0" applyFont="1" applyAlignment="1">
      <alignment vertical="center" wrapText="1"/>
    </xf>
    <xf numFmtId="0" fontId="0" fillId="0" borderId="0" xfId="0" applyFont="1" applyAlignment="1">
      <alignment horizontal="center"/>
    </xf>
    <xf numFmtId="44" fontId="0" fillId="0" borderId="0" xfId="2" applyFont="1" applyFill="1" applyAlignment="1">
      <alignment horizontal="left" vertical="center" wrapText="1"/>
    </xf>
  </cellXfs>
  <cellStyles count="4">
    <cellStyle name="Денежный" xfId="2" builtinId="4"/>
    <cellStyle name="Обычный" xfId="0" builtinId="0"/>
    <cellStyle name="Процентный" xfId="3" builtinId="5"/>
    <cellStyle name="Финансовый" xfId="1" builtinId="3"/>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40608835" count="1">
        <pm:charStyle name="Обычный" fontId="1"/>
      </pm:charStyles>
      <pm:colors xmlns:pm="smNativeData" id="1640608835" count="7">
        <pm:color name="Цвет 24" rgb="7030A0"/>
        <pm:color name="Цвет 25" rgb="C55A11"/>
        <pm:color name="Цвет 26" rgb="FFD966"/>
        <pm:color name="Цвет 27" rgb="0073C3"/>
        <pm:color name="Цвет 28" rgb="FFFFCC"/>
        <pm:color name="Цвет 29" rgb="EFF2E6"/>
        <pm:color name="Цвет 30" rgb="BFBFBF"/>
      </pm:colors>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jpeg"/><Relationship Id="rId21" Type="http://schemas.openxmlformats.org/officeDocument/2006/relationships/image" Target="../media/image21.jpeg"/><Relationship Id="rId42" Type="http://schemas.openxmlformats.org/officeDocument/2006/relationships/image" Target="../media/image42.jpeg"/><Relationship Id="rId47" Type="http://schemas.openxmlformats.org/officeDocument/2006/relationships/image" Target="../media/image47.jpeg"/><Relationship Id="rId63" Type="http://schemas.openxmlformats.org/officeDocument/2006/relationships/image" Target="../media/image63.jpeg"/><Relationship Id="rId68" Type="http://schemas.openxmlformats.org/officeDocument/2006/relationships/image" Target="../media/image68.jpeg"/><Relationship Id="rId84" Type="http://schemas.openxmlformats.org/officeDocument/2006/relationships/image" Target="../media/image84.jpeg"/><Relationship Id="rId89" Type="http://schemas.openxmlformats.org/officeDocument/2006/relationships/image" Target="../media/image89.jpeg"/><Relationship Id="rId7" Type="http://schemas.openxmlformats.org/officeDocument/2006/relationships/image" Target="../media/image7.jpeg"/><Relationship Id="rId71" Type="http://schemas.openxmlformats.org/officeDocument/2006/relationships/image" Target="../media/image71.jpeg"/><Relationship Id="rId92" Type="http://schemas.openxmlformats.org/officeDocument/2006/relationships/image" Target="../media/image92.jpeg"/><Relationship Id="rId2" Type="http://schemas.openxmlformats.org/officeDocument/2006/relationships/image" Target="../media/image2.jpeg"/><Relationship Id="rId16" Type="http://schemas.openxmlformats.org/officeDocument/2006/relationships/image" Target="../media/image16.jpeg"/><Relationship Id="rId29" Type="http://schemas.openxmlformats.org/officeDocument/2006/relationships/image" Target="../media/image29.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40" Type="http://schemas.openxmlformats.org/officeDocument/2006/relationships/image" Target="../media/image40.jpeg"/><Relationship Id="rId45" Type="http://schemas.openxmlformats.org/officeDocument/2006/relationships/image" Target="../media/image45.jpeg"/><Relationship Id="rId53" Type="http://schemas.openxmlformats.org/officeDocument/2006/relationships/image" Target="../media/image53.jpeg"/><Relationship Id="rId58" Type="http://schemas.openxmlformats.org/officeDocument/2006/relationships/image" Target="../media/image58.jpeg"/><Relationship Id="rId66" Type="http://schemas.openxmlformats.org/officeDocument/2006/relationships/image" Target="../media/image66.jpeg"/><Relationship Id="rId74" Type="http://schemas.openxmlformats.org/officeDocument/2006/relationships/image" Target="../media/image74.jpeg"/><Relationship Id="rId79" Type="http://schemas.openxmlformats.org/officeDocument/2006/relationships/image" Target="../media/image79.jpeg"/><Relationship Id="rId87" Type="http://schemas.openxmlformats.org/officeDocument/2006/relationships/image" Target="../media/image87.jpeg"/><Relationship Id="rId102" Type="http://schemas.openxmlformats.org/officeDocument/2006/relationships/image" Target="../media/image102.png"/><Relationship Id="rId5" Type="http://schemas.openxmlformats.org/officeDocument/2006/relationships/image" Target="../media/image5.jpeg"/><Relationship Id="rId61" Type="http://schemas.openxmlformats.org/officeDocument/2006/relationships/image" Target="../media/image61.jpeg"/><Relationship Id="rId82" Type="http://schemas.openxmlformats.org/officeDocument/2006/relationships/image" Target="../media/image82.jpeg"/><Relationship Id="rId90" Type="http://schemas.openxmlformats.org/officeDocument/2006/relationships/image" Target="../media/image90.jpeg"/><Relationship Id="rId95" Type="http://schemas.openxmlformats.org/officeDocument/2006/relationships/image" Target="../media/image95.jpeg"/><Relationship Id="rId19" Type="http://schemas.openxmlformats.org/officeDocument/2006/relationships/image" Target="../media/image1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 Id="rId43" Type="http://schemas.openxmlformats.org/officeDocument/2006/relationships/image" Target="../media/image43.jpeg"/><Relationship Id="rId48" Type="http://schemas.openxmlformats.org/officeDocument/2006/relationships/image" Target="../media/image48.jpeg"/><Relationship Id="rId56" Type="http://schemas.openxmlformats.org/officeDocument/2006/relationships/image" Target="../media/image56.jpeg"/><Relationship Id="rId64" Type="http://schemas.openxmlformats.org/officeDocument/2006/relationships/image" Target="../media/image64.jpeg"/><Relationship Id="rId69" Type="http://schemas.openxmlformats.org/officeDocument/2006/relationships/image" Target="../media/image69.jpeg"/><Relationship Id="rId77" Type="http://schemas.openxmlformats.org/officeDocument/2006/relationships/image" Target="../media/image77.jpeg"/><Relationship Id="rId100" Type="http://schemas.openxmlformats.org/officeDocument/2006/relationships/image" Target="../media/image100.jpeg"/><Relationship Id="rId8" Type="http://schemas.openxmlformats.org/officeDocument/2006/relationships/image" Target="../media/image8.jpeg"/><Relationship Id="rId51" Type="http://schemas.openxmlformats.org/officeDocument/2006/relationships/image" Target="../media/image51.jpeg"/><Relationship Id="rId72" Type="http://schemas.openxmlformats.org/officeDocument/2006/relationships/image" Target="../media/image72.jpeg"/><Relationship Id="rId80" Type="http://schemas.openxmlformats.org/officeDocument/2006/relationships/image" Target="../media/image80.jpeg"/><Relationship Id="rId85" Type="http://schemas.openxmlformats.org/officeDocument/2006/relationships/image" Target="../media/image85.jpeg"/><Relationship Id="rId93" Type="http://schemas.openxmlformats.org/officeDocument/2006/relationships/image" Target="../media/image93.jpeg"/><Relationship Id="rId98" Type="http://schemas.openxmlformats.org/officeDocument/2006/relationships/image" Target="../media/image98.jpeg"/><Relationship Id="rId3" Type="http://schemas.openxmlformats.org/officeDocument/2006/relationships/image" Target="../media/image3.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jpeg"/><Relationship Id="rId46" Type="http://schemas.openxmlformats.org/officeDocument/2006/relationships/image" Target="../media/image46.jpeg"/><Relationship Id="rId59" Type="http://schemas.openxmlformats.org/officeDocument/2006/relationships/image" Target="../media/image59.jpeg"/><Relationship Id="rId67" Type="http://schemas.openxmlformats.org/officeDocument/2006/relationships/image" Target="../media/image67.jpeg"/><Relationship Id="rId103" Type="http://schemas.openxmlformats.org/officeDocument/2006/relationships/image" Target="../media/image103.png"/><Relationship Id="rId20" Type="http://schemas.openxmlformats.org/officeDocument/2006/relationships/image" Target="../media/image20.jpeg"/><Relationship Id="rId41" Type="http://schemas.openxmlformats.org/officeDocument/2006/relationships/image" Target="../media/image41.jpeg"/><Relationship Id="rId54" Type="http://schemas.openxmlformats.org/officeDocument/2006/relationships/image" Target="../media/image54.jpeg"/><Relationship Id="rId62" Type="http://schemas.openxmlformats.org/officeDocument/2006/relationships/image" Target="../media/image62.jpeg"/><Relationship Id="rId70" Type="http://schemas.openxmlformats.org/officeDocument/2006/relationships/image" Target="../media/image70.jpeg"/><Relationship Id="rId75" Type="http://schemas.openxmlformats.org/officeDocument/2006/relationships/image" Target="../media/image75.jpeg"/><Relationship Id="rId83" Type="http://schemas.openxmlformats.org/officeDocument/2006/relationships/image" Target="../media/image83.jpeg"/><Relationship Id="rId88" Type="http://schemas.openxmlformats.org/officeDocument/2006/relationships/image" Target="../media/image88.jpeg"/><Relationship Id="rId91" Type="http://schemas.openxmlformats.org/officeDocument/2006/relationships/image" Target="../media/image91.jpeg"/><Relationship Id="rId96" Type="http://schemas.openxmlformats.org/officeDocument/2006/relationships/image" Target="../media/image96.jpeg"/><Relationship Id="rId1" Type="http://schemas.openxmlformats.org/officeDocument/2006/relationships/image" Target="../media/image1.jpeg"/><Relationship Id="rId6" Type="http://schemas.openxmlformats.org/officeDocument/2006/relationships/image" Target="../media/image6.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49" Type="http://schemas.openxmlformats.org/officeDocument/2006/relationships/image" Target="../media/image49.jpeg"/><Relationship Id="rId57" Type="http://schemas.openxmlformats.org/officeDocument/2006/relationships/image" Target="../media/image57.jpeg"/><Relationship Id="rId10" Type="http://schemas.openxmlformats.org/officeDocument/2006/relationships/image" Target="../media/image10.jpeg"/><Relationship Id="rId31" Type="http://schemas.openxmlformats.org/officeDocument/2006/relationships/image" Target="../media/image31.jpeg"/><Relationship Id="rId44" Type="http://schemas.openxmlformats.org/officeDocument/2006/relationships/image" Target="../media/image44.jpeg"/><Relationship Id="rId52" Type="http://schemas.openxmlformats.org/officeDocument/2006/relationships/image" Target="../media/image52.jpeg"/><Relationship Id="rId60" Type="http://schemas.openxmlformats.org/officeDocument/2006/relationships/image" Target="../media/image60.jpeg"/><Relationship Id="rId65" Type="http://schemas.openxmlformats.org/officeDocument/2006/relationships/image" Target="../media/image65.jpeg"/><Relationship Id="rId73" Type="http://schemas.openxmlformats.org/officeDocument/2006/relationships/image" Target="../media/image73.jpeg"/><Relationship Id="rId78" Type="http://schemas.openxmlformats.org/officeDocument/2006/relationships/image" Target="../media/image78.jpeg"/><Relationship Id="rId81" Type="http://schemas.openxmlformats.org/officeDocument/2006/relationships/image" Target="../media/image81.jpeg"/><Relationship Id="rId86" Type="http://schemas.openxmlformats.org/officeDocument/2006/relationships/image" Target="../media/image86.jpeg"/><Relationship Id="rId94" Type="http://schemas.openxmlformats.org/officeDocument/2006/relationships/image" Target="../media/image94.jpeg"/><Relationship Id="rId99" Type="http://schemas.openxmlformats.org/officeDocument/2006/relationships/image" Target="../media/image99.jpeg"/><Relationship Id="rId101" Type="http://schemas.openxmlformats.org/officeDocument/2006/relationships/image" Target="../media/image101.emf"/><Relationship Id="rId4" Type="http://schemas.openxmlformats.org/officeDocument/2006/relationships/image" Target="../media/image4.jpeg"/><Relationship Id="rId9" Type="http://schemas.openxmlformats.org/officeDocument/2006/relationships/image" Target="../media/image9.jpeg"/><Relationship Id="rId13" Type="http://schemas.openxmlformats.org/officeDocument/2006/relationships/image" Target="../media/image13.jpeg"/><Relationship Id="rId18" Type="http://schemas.openxmlformats.org/officeDocument/2006/relationships/image" Target="../media/image18.jpeg"/><Relationship Id="rId39" Type="http://schemas.openxmlformats.org/officeDocument/2006/relationships/image" Target="../media/image39.jpeg"/><Relationship Id="rId34" Type="http://schemas.openxmlformats.org/officeDocument/2006/relationships/image" Target="../media/image34.jpeg"/><Relationship Id="rId50" Type="http://schemas.openxmlformats.org/officeDocument/2006/relationships/image" Target="../media/image50.jpeg"/><Relationship Id="rId55" Type="http://schemas.openxmlformats.org/officeDocument/2006/relationships/image" Target="../media/image55.jpeg"/><Relationship Id="rId76" Type="http://schemas.openxmlformats.org/officeDocument/2006/relationships/image" Target="../media/image76.jpeg"/><Relationship Id="rId97" Type="http://schemas.openxmlformats.org/officeDocument/2006/relationships/image" Target="../media/image97.jpeg"/><Relationship Id="rId104" Type="http://schemas.openxmlformats.org/officeDocument/2006/relationships/image" Target="../media/image10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5.emf"/></Relationships>
</file>

<file path=xl/drawings/drawing1.xml><?xml version="1.0" encoding="utf-8"?>
<xdr:wsDr xmlns:xdr="http://schemas.openxmlformats.org/drawingml/2006/spreadsheetDrawing" xmlns:a="http://schemas.openxmlformats.org/drawingml/2006/main">
  <xdr:oneCellAnchor>
    <xdr:from>
      <xdr:col>2</xdr:col>
      <xdr:colOff>140970</xdr:colOff>
      <xdr:row>13</xdr:row>
      <xdr:rowOff>20955</xdr:rowOff>
    </xdr:from>
    <xdr:ext cx="527050" cy="381635"/>
    <xdr:pic>
      <xdr:nvPicPr>
        <xdr:cNvPr id="105" name="Изображение 42">
          <a:extLst>
            <a:ext uri="{FF2B5EF4-FFF2-40B4-BE49-F238E27FC236}">
              <a16:creationId xmlns:a16="http://schemas.microsoft.com/office/drawing/2014/main" id="{00000000-0008-0000-0000-000069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C38MIADAAAABAAAAAAAAAAAAAAAAAAAAAAAAAAHgAAAGgAAAAAAAAAAAAAAAAAAAAAAAAAAAAAABAnAAAQJwAAAAAAAAAAAAAAAAAAAAAAAAAAAAAAAAAAAAAAAAAAAAAUAAAAAAAAAMDA/wAAAAAAZAAAADIAAAAAAAAAZAAAAAAAAAB/f38ACgAAACEAAAAwAAAALAAAAA0AAAACAAAALgCsAA0AAAACAAAAdwMxA8sGAABtIAAAPgMAAFkCAAABAAAA"/>
            </a:ext>
          </a:extLst>
        </xdr:cNvPicPr>
      </xdr:nvPicPr>
      <xdr:blipFill>
        <a:blip xmlns:r="http://schemas.openxmlformats.org/officeDocument/2006/relationships" r:embed="rId1"/>
        <a:stretch>
          <a:fillRect/>
        </a:stretch>
      </xdr:blipFill>
      <xdr:spPr>
        <a:xfrm>
          <a:off x="1104265" y="5271135"/>
          <a:ext cx="527050" cy="381635"/>
        </a:xfrm>
        <a:prstGeom prst="rect">
          <a:avLst/>
        </a:prstGeom>
        <a:noFill/>
        <a:ln w="12700" cap="flat">
          <a:noFill/>
          <a:prstDash val="solid"/>
          <a:headEnd type="none" w="med" len="med"/>
          <a:tailEnd type="none" w="med" len="med"/>
        </a:ln>
        <a:effectLst/>
      </xdr:spPr>
    </xdr:pic>
    <xdr:clientData/>
  </xdr:oneCellAnchor>
  <xdr:oneCellAnchor>
    <xdr:from>
      <xdr:col>2</xdr:col>
      <xdr:colOff>170180</xdr:colOff>
      <xdr:row>14</xdr:row>
      <xdr:rowOff>27305</xdr:rowOff>
    </xdr:from>
    <xdr:ext cx="455295" cy="485140"/>
    <xdr:pic>
      <xdr:nvPicPr>
        <xdr:cNvPr id="104" name="Изображение 43">
          <a:extLst>
            <a:ext uri="{FF2B5EF4-FFF2-40B4-BE49-F238E27FC236}">
              <a16:creationId xmlns:a16="http://schemas.microsoft.com/office/drawing/2014/main" id="{00000000-0008-0000-0000-000068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A4AAAACAAAAMwDQAA4AAAACAAAAxwP9AvkGAABTIwAAzQIAAPwCAAABAAAA"/>
            </a:ext>
          </a:extLst>
        </xdr:cNvPicPr>
      </xdr:nvPicPr>
      <xdr:blipFill>
        <a:blip xmlns:r="http://schemas.openxmlformats.org/officeDocument/2006/relationships" r:embed="rId2"/>
        <a:stretch>
          <a:fillRect/>
        </a:stretch>
      </xdr:blipFill>
      <xdr:spPr>
        <a:xfrm>
          <a:off x="1133475" y="5742305"/>
          <a:ext cx="455295" cy="485140"/>
        </a:xfrm>
        <a:prstGeom prst="rect">
          <a:avLst/>
        </a:prstGeom>
        <a:noFill/>
        <a:ln w="12700" cap="flat">
          <a:noFill/>
          <a:prstDash val="solid"/>
          <a:headEnd type="none" w="med" len="med"/>
          <a:tailEnd type="none" w="med" len="med"/>
        </a:ln>
        <a:effectLst/>
      </xdr:spPr>
    </xdr:pic>
    <xdr:clientData/>
  </xdr:oneCellAnchor>
  <xdr:oneCellAnchor>
    <xdr:from>
      <xdr:col>2</xdr:col>
      <xdr:colOff>50800</xdr:colOff>
      <xdr:row>15</xdr:row>
      <xdr:rowOff>33655</xdr:rowOff>
    </xdr:from>
    <xdr:ext cx="669290" cy="311785"/>
    <xdr:pic>
      <xdr:nvPicPr>
        <xdr:cNvPr id="103" name="Изображение 49">
          <a:extLst>
            <a:ext uri="{FF2B5EF4-FFF2-40B4-BE49-F238E27FC236}">
              <a16:creationId xmlns:a16="http://schemas.microsoft.com/office/drawing/2014/main" id="{00000000-0008-0000-0000-000067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DAAAADAAAABAAAAAAAAAAAAAAAAAAAAAAAAAAHgAAAGgAAAAAAAAAAAAAAAAAAAAAAAAAAAAAABAnAAAQJwAAAAAAAAAAAAAAAAAAAAAAAAAAAAAAAAAAAAAAAAAAAAAUAAAAAAAAAMDA/wAAAAAAZAAAADIAAAAAAAAAZAAAAAAAAAB/f38ACgAAACEAAAAwAAAALAAAAA8AAAACAAAAWAA+AA8AAAACAAAAigNwAz0GAAC0JgAAHgQAAOsBAAABAAAA"/>
            </a:ext>
          </a:extLst>
        </xdr:cNvPicPr>
      </xdr:nvPicPr>
      <xdr:blipFill>
        <a:blip xmlns:r="http://schemas.openxmlformats.org/officeDocument/2006/relationships" r:embed="rId3"/>
        <a:stretch>
          <a:fillRect/>
        </a:stretch>
      </xdr:blipFill>
      <xdr:spPr>
        <a:xfrm>
          <a:off x="1014095" y="6291580"/>
          <a:ext cx="669290" cy="311785"/>
        </a:xfrm>
        <a:prstGeom prst="rect">
          <a:avLst/>
        </a:prstGeom>
        <a:noFill/>
        <a:ln w="12700" cap="flat">
          <a:noFill/>
          <a:prstDash val="solid"/>
          <a:headEnd type="none" w="med" len="med"/>
          <a:tailEnd type="none" w="med" len="med"/>
        </a:ln>
        <a:effectLst/>
      </xdr:spPr>
    </xdr:pic>
    <xdr:clientData/>
  </xdr:oneCellAnchor>
  <xdr:oneCellAnchor>
    <xdr:from>
      <xdr:col>2</xdr:col>
      <xdr:colOff>109855</xdr:colOff>
      <xdr:row>16</xdr:row>
      <xdr:rowOff>29210</xdr:rowOff>
    </xdr:from>
    <xdr:ext cx="563880" cy="418465"/>
    <xdr:pic>
      <xdr:nvPicPr>
        <xdr:cNvPr id="102" name="Изображение 61">
          <a:extLst>
            <a:ext uri="{FF2B5EF4-FFF2-40B4-BE49-F238E27FC236}">
              <a16:creationId xmlns:a16="http://schemas.microsoft.com/office/drawing/2014/main" id="{00000000-0008-0000-0000-000066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CAAAADAAAABAAAAAAAAAAAAAAAAAAAAAAAAAAHgAAAGgAAAAAAAAAAAAAAAAAAAAAAAAAAAAAABAnAAAQJwAAAAAAAAAAAAAAAAAAAAAAAAAAAAAAAAAAAAAAAAAAAAAUAAAAAAAAAMDA/wAAAAAAZAAAADIAAAAAAAAAZAAAAAAAAAB/f38ACgAAACEAAAAwAAAALAAAABAAAAACAAAAOwCGABAAAAACAAAAjAM4A5oGAAAUKQAAeAMAAJMCAAABAAAA"/>
            </a:ext>
          </a:extLst>
        </xdr:cNvPicPr>
      </xdr:nvPicPr>
      <xdr:blipFill>
        <a:blip xmlns:r="http://schemas.openxmlformats.org/officeDocument/2006/relationships" r:embed="rId4"/>
        <a:stretch>
          <a:fillRect/>
        </a:stretch>
      </xdr:blipFill>
      <xdr:spPr>
        <a:xfrm>
          <a:off x="1073150" y="6677660"/>
          <a:ext cx="563880" cy="418465"/>
        </a:xfrm>
        <a:prstGeom prst="rect">
          <a:avLst/>
        </a:prstGeom>
        <a:noFill/>
        <a:ln w="12700" cap="flat">
          <a:noFill/>
          <a:prstDash val="solid"/>
          <a:headEnd type="none" w="med" len="med"/>
          <a:tailEnd type="none" w="med" len="med"/>
        </a:ln>
        <a:effectLst/>
      </xdr:spPr>
    </xdr:pic>
    <xdr:clientData/>
  </xdr:oneCellAnchor>
  <xdr:oneCellAnchor>
    <xdr:from>
      <xdr:col>2</xdr:col>
      <xdr:colOff>73025</xdr:colOff>
      <xdr:row>17</xdr:row>
      <xdr:rowOff>33655</xdr:rowOff>
    </xdr:from>
    <xdr:ext cx="708025" cy="449580"/>
    <xdr:pic>
      <xdr:nvPicPr>
        <xdr:cNvPr id="101" name="Изображение 70">
          <a:extLst>
            <a:ext uri="{FF2B5EF4-FFF2-40B4-BE49-F238E27FC236}">
              <a16:creationId xmlns:a16="http://schemas.microsoft.com/office/drawing/2014/main" id="{00000000-0008-0000-0000-000065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EAAAADAAAABAAAAAAAAAAAAAAAAAAAAAAAAAAHgAAAGgAAAAAAAAAAAAAAAAAAAAAAAAAAAAAABAnAAAQJwAAAAAAAAAAAAAAAAAAAAAAAAAAAAAAAAAAAAAAAAAAAAAUAAAAAAAAAMDA/wAAAAAAZAAAADIAAAAAAAAAZAAAAAAAAAB/f38ACgAAACEAAAAwAAAALAAAABEAAAACAAAAPABZABEAAAACAAAAVgO7A2AGAAA2LAAAWwQAAMQCAAABAAAA"/>
            </a:ext>
          </a:extLst>
        </xdr:cNvPicPr>
      </xdr:nvPicPr>
      <xdr:blipFill>
        <a:blip xmlns:r="http://schemas.openxmlformats.org/officeDocument/2006/relationships" r:embed="rId5"/>
        <a:stretch>
          <a:fillRect/>
        </a:stretch>
      </xdr:blipFill>
      <xdr:spPr>
        <a:xfrm>
          <a:off x="1036320" y="7186930"/>
          <a:ext cx="708025" cy="449580"/>
        </a:xfrm>
        <a:prstGeom prst="rect">
          <a:avLst/>
        </a:prstGeom>
        <a:noFill/>
        <a:ln w="12700" cap="flat">
          <a:noFill/>
          <a:prstDash val="solid"/>
          <a:headEnd type="none" w="med" len="med"/>
          <a:tailEnd type="none" w="med" len="med"/>
        </a:ln>
        <a:effectLst/>
      </xdr:spPr>
    </xdr:pic>
    <xdr:clientData/>
  </xdr:oneCellAnchor>
  <xdr:oneCellAnchor>
    <xdr:from>
      <xdr:col>2</xdr:col>
      <xdr:colOff>218440</xdr:colOff>
      <xdr:row>9</xdr:row>
      <xdr:rowOff>39370</xdr:rowOff>
    </xdr:from>
    <xdr:ext cx="348615" cy="382270"/>
    <xdr:pic>
      <xdr:nvPicPr>
        <xdr:cNvPr id="100" name="Изображение 2">
          <a:extLst>
            <a:ext uri="{FF2B5EF4-FFF2-40B4-BE49-F238E27FC236}">
              <a16:creationId xmlns:a16="http://schemas.microsoft.com/office/drawing/2014/main" id="{00000000-0008-0000-0000-000064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kAAAACAAAATwALAQkAAAACAAAASwO1AkUHAABaEQAAJQIAAFoCAAABAAAA"/>
            </a:ext>
          </a:extLst>
        </xdr:cNvPicPr>
      </xdr:nvPicPr>
      <xdr:blipFill>
        <a:blip xmlns:r="http://schemas.openxmlformats.org/officeDocument/2006/relationships" r:embed="rId6"/>
        <a:stretch>
          <a:fillRect/>
        </a:stretch>
      </xdr:blipFill>
      <xdr:spPr>
        <a:xfrm>
          <a:off x="1181735" y="2820670"/>
          <a:ext cx="348615" cy="382270"/>
        </a:xfrm>
        <a:prstGeom prst="rect">
          <a:avLst/>
        </a:prstGeom>
        <a:noFill/>
        <a:ln w="12700" cap="flat">
          <a:noFill/>
          <a:prstDash val="solid"/>
          <a:headEnd type="none" w="med" len="med"/>
          <a:tailEnd type="none" w="med" len="med"/>
        </a:ln>
        <a:effectLst/>
      </xdr:spPr>
    </xdr:pic>
    <xdr:clientData/>
  </xdr:oneCellAnchor>
  <xdr:oneCellAnchor>
    <xdr:from>
      <xdr:col>2</xdr:col>
      <xdr:colOff>195580</xdr:colOff>
      <xdr:row>10</xdr:row>
      <xdr:rowOff>104140</xdr:rowOff>
    </xdr:from>
    <xdr:ext cx="420370" cy="449580"/>
    <xdr:pic>
      <xdr:nvPicPr>
        <xdr:cNvPr id="99" name="Изображение 2">
          <a:extLst>
            <a:ext uri="{FF2B5EF4-FFF2-40B4-BE49-F238E27FC236}">
              <a16:creationId xmlns:a16="http://schemas.microsoft.com/office/drawing/2014/main" id="{00000000-0008-0000-0000-000063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CVAAAADAAAABAAAAAAAAAAAAAAAAAAAAAAAAAAHgAAAGgAAAAAAAAAAAAAAAAAAAAAAAAAAAAAABAnAAAQJwAAAAAAAAAAAAAAAAAAAAAAAAAAAAAAAAAAAAAAAAAAAAAUAAAAAAAAAMDA/wAAAAAAZAAAADIAAAAAAAAAZAAAAAAAAAB/f38ACgAAACEAAAAwAAAALAAAAAoAAAACAAAAnADvAAoAAAACAAAAPwPxAiEHAADnFAAAlgIAAMQCAAABAAAA"/>
            </a:ext>
          </a:extLst>
        </xdr:cNvPicPr>
      </xdr:nvPicPr>
      <xdr:blipFill>
        <a:blip xmlns:r="http://schemas.openxmlformats.org/officeDocument/2006/relationships" r:embed="rId7"/>
        <a:stretch>
          <a:fillRect/>
        </a:stretch>
      </xdr:blipFill>
      <xdr:spPr>
        <a:xfrm>
          <a:off x="1158875" y="3397885"/>
          <a:ext cx="420370" cy="449580"/>
        </a:xfrm>
        <a:prstGeom prst="rect">
          <a:avLst/>
        </a:prstGeom>
        <a:noFill/>
        <a:ln w="12700" cap="flat">
          <a:noFill/>
          <a:prstDash val="solid"/>
          <a:headEnd type="none" w="med" len="med"/>
          <a:tailEnd type="none" w="med" len="med"/>
        </a:ln>
        <a:effectLst/>
      </xdr:spPr>
    </xdr:pic>
    <xdr:clientData/>
  </xdr:oneCellAnchor>
  <xdr:oneCellAnchor>
    <xdr:from>
      <xdr:col>2</xdr:col>
      <xdr:colOff>172720</xdr:colOff>
      <xdr:row>11</xdr:row>
      <xdr:rowOff>22860</xdr:rowOff>
    </xdr:from>
    <xdr:ext cx="456565" cy="510540"/>
    <xdr:pic>
      <xdr:nvPicPr>
        <xdr:cNvPr id="98" name="Изображение 17">
          <a:extLst>
            <a:ext uri="{FF2B5EF4-FFF2-40B4-BE49-F238E27FC236}">
              <a16:creationId xmlns:a16="http://schemas.microsoft.com/office/drawing/2014/main" id="{00000000-0008-0000-0000-000062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FBAQADAAAABAAAAAAAAAAAAAAAAAAAAAAAAAAHgAAAGgAAAAAAAAAAAAAAAAAAAAAAAAAAAAAABAnAAAQJwAAAAAAAAAAAAAAAAAAAAAAAAAAAAAAAAAAAAAAAAAAAAAUAAAAAAAAAMDA/wAAAAAAZAAAADIAAAAAAAAAZAAAAAAAAAB/f38ACgAAACEAAAAwAAAALAAAAAsAAAACAAAAJADTAAsAAAACAAAAQQMBA/0GAACZGAAAzwIAACQDAAABAAAA"/>
            </a:ext>
          </a:extLst>
        </xdr:cNvPicPr>
      </xdr:nvPicPr>
      <xdr:blipFill>
        <a:blip xmlns:r="http://schemas.openxmlformats.org/officeDocument/2006/relationships" r:embed="rId8"/>
        <a:stretch>
          <a:fillRect/>
        </a:stretch>
      </xdr:blipFill>
      <xdr:spPr>
        <a:xfrm>
          <a:off x="1136015" y="3998595"/>
          <a:ext cx="456565" cy="510540"/>
        </a:xfrm>
        <a:prstGeom prst="rect">
          <a:avLst/>
        </a:prstGeom>
        <a:noFill/>
        <a:ln w="12700" cap="flat">
          <a:noFill/>
          <a:prstDash val="solid"/>
          <a:headEnd type="none" w="med" len="med"/>
          <a:tailEnd type="none" w="med" len="med"/>
        </a:ln>
        <a:effectLst/>
      </xdr:spPr>
    </xdr:pic>
    <xdr:clientData/>
  </xdr:oneCellAnchor>
  <xdr:oneCellAnchor>
    <xdr:from>
      <xdr:col>2</xdr:col>
      <xdr:colOff>118745</xdr:colOff>
      <xdr:row>21</xdr:row>
      <xdr:rowOff>55880</xdr:rowOff>
    </xdr:from>
    <xdr:ext cx="565150" cy="347345"/>
    <xdr:pic>
      <xdr:nvPicPr>
        <xdr:cNvPr id="97" name="Изображение 92">
          <a:extLst>
            <a:ext uri="{FF2B5EF4-FFF2-40B4-BE49-F238E27FC236}">
              <a16:creationId xmlns:a16="http://schemas.microsoft.com/office/drawing/2014/main" id="{00000000-0008-0000-0000-000061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GDtDAAAABAAAAAAAAAAAAAAAAAAAAAAAAAAHgAAAGgAAAAAAAAAAAAAAAAAAAAAAAAAAAAAABAnAAAQJwAAAAAAAAAAAAAAAAAAAAAAAAAAAAAAAAAAAAAAAAAAAAAUAAAAAAAAAMDA/wAAAAAAZAAAADIAAAAAAAAAZAAAAAAAAAB/f38ACgAAACEAAAAwAAAALAAAABUAAAACAAAAdgCRABUAAAACAAAAVQNEA6gGAAAHOQAAegMAACMCAAABAAAA"/>
            </a:ext>
          </a:extLst>
        </xdr:cNvPicPr>
      </xdr:nvPicPr>
      <xdr:blipFill>
        <a:blip xmlns:r="http://schemas.openxmlformats.org/officeDocument/2006/relationships" r:embed="rId9"/>
        <a:stretch>
          <a:fillRect/>
        </a:stretch>
      </xdr:blipFill>
      <xdr:spPr>
        <a:xfrm>
          <a:off x="1082040" y="9270365"/>
          <a:ext cx="565150" cy="347345"/>
        </a:xfrm>
        <a:prstGeom prst="rect">
          <a:avLst/>
        </a:prstGeom>
        <a:noFill/>
        <a:ln w="12700" cap="flat">
          <a:noFill/>
          <a:prstDash val="solid"/>
          <a:headEnd type="none" w="med" len="med"/>
          <a:tailEnd type="none" w="med" len="med"/>
        </a:ln>
        <a:effectLst/>
      </xdr:spPr>
    </xdr:pic>
    <xdr:clientData/>
  </xdr:oneCellAnchor>
  <xdr:oneCellAnchor>
    <xdr:from>
      <xdr:col>2</xdr:col>
      <xdr:colOff>168275</xdr:colOff>
      <xdr:row>22</xdr:row>
      <xdr:rowOff>47625</xdr:rowOff>
    </xdr:from>
    <xdr:ext cx="567055" cy="349885"/>
    <xdr:pic>
      <xdr:nvPicPr>
        <xdr:cNvPr id="96" name="Изображение 98">
          <a:extLst>
            <a:ext uri="{FF2B5EF4-FFF2-40B4-BE49-F238E27FC236}">
              <a16:creationId xmlns:a16="http://schemas.microsoft.com/office/drawing/2014/main" id="{00000000-0008-0000-0000-000060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kudP/DAAAABAAAAAAAAAAAAAAAAAAAAAAAAAAHgAAAGgAAAAAAAAAAAAAAAAAAAAAAAAAAAAAABAnAAAQJwAAAAAAAAAAAAAAAAAAAAAAAAAAAAAAAAAAAAAAAAAAAAAUAAAAAAAAAMDA/wAAAAAAZAAAADIAAAAAAAAAZAAAAAAAAAB/f38ACgAAACEAAAAwAAAALAAAABYAAAACAAAAYQDOABYAAAACAAAAKQODA/YGAAD0OwAAfQMAACcCAAABAAAA"/>
            </a:ext>
          </a:extLst>
        </xdr:cNvPicPr>
      </xdr:nvPicPr>
      <xdr:blipFill>
        <a:blip xmlns:r="http://schemas.openxmlformats.org/officeDocument/2006/relationships" r:embed="rId10"/>
        <a:stretch>
          <a:fillRect/>
        </a:stretch>
      </xdr:blipFill>
      <xdr:spPr>
        <a:xfrm>
          <a:off x="1131570" y="9745980"/>
          <a:ext cx="567055" cy="349885"/>
        </a:xfrm>
        <a:prstGeom prst="rect">
          <a:avLst/>
        </a:prstGeom>
        <a:noFill/>
        <a:ln w="12700" cap="flat">
          <a:noFill/>
          <a:prstDash val="solid"/>
          <a:headEnd type="none" w="med" len="med"/>
          <a:tailEnd type="none" w="med" len="med"/>
        </a:ln>
        <a:effectLst/>
      </xdr:spPr>
    </xdr:pic>
    <xdr:clientData/>
  </xdr:oneCellAnchor>
  <xdr:oneCellAnchor>
    <xdr:from>
      <xdr:col>2</xdr:col>
      <xdr:colOff>154305</xdr:colOff>
      <xdr:row>23</xdr:row>
      <xdr:rowOff>26035</xdr:rowOff>
    </xdr:from>
    <xdr:ext cx="421005" cy="382905"/>
    <xdr:pic>
      <xdr:nvPicPr>
        <xdr:cNvPr id="95" name="Изображение 111">
          <a:extLst>
            <a:ext uri="{FF2B5EF4-FFF2-40B4-BE49-F238E27FC236}">
              <a16:creationId xmlns:a16="http://schemas.microsoft.com/office/drawing/2014/main" id="{00000000-0008-0000-0000-00005F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wu/L/DAAAABAAAAAAAAAAAAAAAAAAAAAAAAAAHgAAAGgAAAAAAAAAAAAAAAAAAAAAAAAAAAAAABAnAAAQJwAAAAAAAAAAAAAAAAAAAAAAAAAAAAAAAAAAAAAAAAAAAAAUAAAAAAAAAMDA/wAAAAAAZAAAADIAAAAAAAAAZAAAAAAAAAB/f38ACgAAACEAAAAwAAAALAAAABcAAAACAAAANQC9ABcAAAACAAAAQQO/AuAGAADqPgAAlwIAAFsCAAABAAAA"/>
            </a:ext>
          </a:extLst>
        </xdr:cNvPicPr>
      </xdr:nvPicPr>
      <xdr:blipFill>
        <a:blip xmlns:r="http://schemas.openxmlformats.org/officeDocument/2006/relationships" r:embed="rId11"/>
        <a:stretch>
          <a:fillRect/>
        </a:stretch>
      </xdr:blipFill>
      <xdr:spPr>
        <a:xfrm>
          <a:off x="1117600" y="10227310"/>
          <a:ext cx="421005" cy="382905"/>
        </a:xfrm>
        <a:prstGeom prst="rect">
          <a:avLst/>
        </a:prstGeom>
        <a:noFill/>
        <a:ln w="12700" cap="flat">
          <a:noFill/>
          <a:prstDash val="solid"/>
          <a:headEnd type="none" w="med" len="med"/>
          <a:tailEnd type="none" w="med" len="med"/>
        </a:ln>
        <a:effectLst/>
      </xdr:spPr>
    </xdr:pic>
    <xdr:clientData/>
  </xdr:oneCellAnchor>
  <xdr:oneCellAnchor>
    <xdr:from>
      <xdr:col>2</xdr:col>
      <xdr:colOff>84455</xdr:colOff>
      <xdr:row>32</xdr:row>
      <xdr:rowOff>13970</xdr:rowOff>
    </xdr:from>
    <xdr:ext cx="601980" cy="344805"/>
    <xdr:pic>
      <xdr:nvPicPr>
        <xdr:cNvPr id="94" name="Изображение 198">
          <a:extLst>
            <a:ext uri="{FF2B5EF4-FFF2-40B4-BE49-F238E27FC236}">
              <a16:creationId xmlns:a16="http://schemas.microsoft.com/office/drawing/2014/main" id="{00000000-0008-0000-0000-00005E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Bc53MHDAAAABAAAAAAAAAAAAAAAAAAAAAAAAAAHgAAAGgAAAAAAAAAAAAAAAAAAAAAAAAAAAAAABAnAAAQJwAAAAAAAAAAAAAAAAAAAAAAAAAAAAAAAAAAAAAAAAAAAAAUAAAAAAAAAMDA/wAAAAAAZAAAADIAAAAAAAAAZAAAAAAAAAB/f38ACgAAACEAAAAwAAAALAAAACAAAAACAAAAHwBnACAAAAACAAAAJwNHA3IGAACgWgAAtAMAAB8CAAABAAAA"/>
            </a:ext>
          </a:extLst>
        </xdr:cNvPicPr>
      </xdr:nvPicPr>
      <xdr:blipFill>
        <a:blip xmlns:r="http://schemas.openxmlformats.org/officeDocument/2006/relationships" r:embed="rId12"/>
        <a:stretch>
          <a:fillRect/>
        </a:stretch>
      </xdr:blipFill>
      <xdr:spPr>
        <a:xfrm>
          <a:off x="1047750" y="14732000"/>
          <a:ext cx="601980" cy="344805"/>
        </a:xfrm>
        <a:prstGeom prst="rect">
          <a:avLst/>
        </a:prstGeom>
        <a:noFill/>
        <a:ln w="12700" cap="flat">
          <a:noFill/>
          <a:prstDash val="solid"/>
          <a:headEnd type="none" w="med" len="med"/>
          <a:tailEnd type="none" w="med" len="med"/>
        </a:ln>
        <a:effectLst/>
      </xdr:spPr>
    </xdr:pic>
    <xdr:clientData/>
  </xdr:oneCellAnchor>
  <xdr:oneCellAnchor>
    <xdr:from>
      <xdr:col>2</xdr:col>
      <xdr:colOff>109855</xdr:colOff>
      <xdr:row>31</xdr:row>
      <xdr:rowOff>52070</xdr:rowOff>
    </xdr:from>
    <xdr:ext cx="601980" cy="345440"/>
    <xdr:pic>
      <xdr:nvPicPr>
        <xdr:cNvPr id="93" name="Изображение 191">
          <a:extLst>
            <a:ext uri="{FF2B5EF4-FFF2-40B4-BE49-F238E27FC236}">
              <a16:creationId xmlns:a16="http://schemas.microsoft.com/office/drawing/2014/main" id="{00000000-0008-0000-0000-00005D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EBIABDAAAABAAAAAAAAAAAAAAAAAAAAAAAAAAHgAAAGgAAAAAAAAAAAAAAAAAAAAAAAAAAAAAABAnAAAQJwAAAAAAAAAAAAAAAAAAAAAAAAAAAAAAAAAAAAAAAAAAAAAUAAAAAAAAAMDA/wAAAAAAZAAAADIAAAAAAAAAZAAAAAAAAAB/f38ACgAAACEAAAAwAAAALAAAAB8AAAACAAAAcACGAB8AAAACAAAAWgNmA5oGAADxVwAAtAMAACACAAABAAAA"/>
            </a:ext>
          </a:extLst>
        </xdr:cNvPicPr>
      </xdr:nvPicPr>
      <xdr:blipFill>
        <a:blip xmlns:r="http://schemas.openxmlformats.org/officeDocument/2006/relationships" r:embed="rId13"/>
        <a:stretch>
          <a:fillRect/>
        </a:stretch>
      </xdr:blipFill>
      <xdr:spPr>
        <a:xfrm>
          <a:off x="1073150" y="14295755"/>
          <a:ext cx="601980" cy="345440"/>
        </a:xfrm>
        <a:prstGeom prst="rect">
          <a:avLst/>
        </a:prstGeom>
        <a:noFill/>
        <a:ln w="12700" cap="flat">
          <a:noFill/>
          <a:prstDash val="solid"/>
          <a:headEnd type="none" w="med" len="med"/>
          <a:tailEnd type="none" w="med" len="med"/>
        </a:ln>
        <a:effectLst/>
      </xdr:spPr>
    </xdr:pic>
    <xdr:clientData/>
  </xdr:oneCellAnchor>
  <xdr:oneCellAnchor>
    <xdr:from>
      <xdr:col>2</xdr:col>
      <xdr:colOff>107315</xdr:colOff>
      <xdr:row>30</xdr:row>
      <xdr:rowOff>47625</xdr:rowOff>
    </xdr:from>
    <xdr:ext cx="600710" cy="347345"/>
    <xdr:pic>
      <xdr:nvPicPr>
        <xdr:cNvPr id="92" name="Изображение 186">
          <a:extLst>
            <a:ext uri="{FF2B5EF4-FFF2-40B4-BE49-F238E27FC236}">
              <a16:creationId xmlns:a16="http://schemas.microsoft.com/office/drawing/2014/main" id="{00000000-0008-0000-0000-00005C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3BDAEDAAAABAAAAAAAAAAAAAAAAAAAAAAAAAAHgAAAGgAAAAAAAAAAAAAAAAAAAAAAAAAAAAAABAnAAAQJwAAAAAAAAAAAAAAAAAAAAAAAAAAAAAAAAAAAAAAAAAAAAAUAAAAAAAAAMDA/wAAAAAAZAAAADIAAAAAAAAAZAAAAAAAAAB/f38ACgAAACEAAAAwAAAALAAAAB4AAAACAAAAZQCDAB4AAAACAAAARANiA5YGAADwVAAAsgMAACMCAAABAAAA"/>
            </a:ext>
          </a:extLst>
        </xdr:cNvPicPr>
      </xdr:nvPicPr>
      <xdr:blipFill>
        <a:blip xmlns:r="http://schemas.openxmlformats.org/officeDocument/2006/relationships" r:embed="rId14"/>
        <a:stretch>
          <a:fillRect/>
        </a:stretch>
      </xdr:blipFill>
      <xdr:spPr>
        <a:xfrm>
          <a:off x="1070610" y="13807440"/>
          <a:ext cx="600710" cy="347345"/>
        </a:xfrm>
        <a:prstGeom prst="rect">
          <a:avLst/>
        </a:prstGeom>
        <a:noFill/>
        <a:ln w="12700" cap="flat">
          <a:noFill/>
          <a:prstDash val="solid"/>
          <a:headEnd type="none" w="med" len="med"/>
          <a:tailEnd type="none" w="med" len="med"/>
        </a:ln>
        <a:effectLst/>
      </xdr:spPr>
    </xdr:pic>
    <xdr:clientData/>
  </xdr:oneCellAnchor>
  <xdr:oneCellAnchor>
    <xdr:from>
      <xdr:col>2</xdr:col>
      <xdr:colOff>109855</xdr:colOff>
      <xdr:row>29</xdr:row>
      <xdr:rowOff>44450</xdr:rowOff>
    </xdr:from>
    <xdr:ext cx="601980" cy="348615"/>
    <xdr:pic>
      <xdr:nvPicPr>
        <xdr:cNvPr id="91" name="Изображение 175">
          <a:extLst>
            <a:ext uri="{FF2B5EF4-FFF2-40B4-BE49-F238E27FC236}">
              <a16:creationId xmlns:a16="http://schemas.microsoft.com/office/drawing/2014/main" id="{00000000-0008-0000-0000-00005B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w8fLzDAAAABAAAAAAAAAAAAAAAAAAAAAAAAAAHgAAAGgAAAAAAAAAAAAAAAAAAAAAAAAAAAAAABAnAAAQJwAAAAAAAAAAAAAAAAAAAAAAAAAAAAAAAAAAAAAAAAAAAAAUAAAAAAAAAMDA/wAAAAAAZAAAADIAAAAAAAAAZAAAAAAAAAB/f38ACgAAACEAAAAwAAAALAAAAB0AAAACAAAAXACGAB0AAAACAAAAMANmA5oGAADiUQAAtAMAACUCAAABAAAA"/>
            </a:ext>
          </a:extLst>
        </xdr:cNvPicPr>
      </xdr:nvPicPr>
      <xdr:blipFill>
        <a:blip xmlns:r="http://schemas.openxmlformats.org/officeDocument/2006/relationships" r:embed="rId15"/>
        <a:stretch>
          <a:fillRect/>
        </a:stretch>
      </xdr:blipFill>
      <xdr:spPr>
        <a:xfrm>
          <a:off x="1073150" y="13310870"/>
          <a:ext cx="601980" cy="348615"/>
        </a:xfrm>
        <a:prstGeom prst="rect">
          <a:avLst/>
        </a:prstGeom>
        <a:noFill/>
        <a:ln w="12700" cap="flat">
          <a:noFill/>
          <a:prstDash val="solid"/>
          <a:headEnd type="none" w="med" len="med"/>
          <a:tailEnd type="none" w="med" len="med"/>
        </a:ln>
        <a:effectLst/>
      </xdr:spPr>
    </xdr:pic>
    <xdr:clientData/>
  </xdr:oneCellAnchor>
  <xdr:oneCellAnchor>
    <xdr:from>
      <xdr:col>2</xdr:col>
      <xdr:colOff>135255</xdr:colOff>
      <xdr:row>12</xdr:row>
      <xdr:rowOff>38735</xdr:rowOff>
    </xdr:from>
    <xdr:ext cx="491490" cy="527050"/>
    <xdr:pic>
      <xdr:nvPicPr>
        <xdr:cNvPr id="90" name="Изображение 230">
          <a:extLst>
            <a:ext uri="{FF2B5EF4-FFF2-40B4-BE49-F238E27FC236}">
              <a16:creationId xmlns:a16="http://schemas.microsoft.com/office/drawing/2014/main" id="{00000000-0008-0000-0000-00005A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CVAAAADAAAABAAAAAAAAAAAAAAAAAAAAAAAAAAHgAAAGgAAAAAAAAAAAAAAAAAAAAAAAAAAAAAABAnAAAQJwAAAAAAAAAAAAAAAAAAAAAAAAAAAAAAAAAAAAAAAAAAAAAUAAAAAAAAAMDA/wAAAAAAZAAAADIAAAAAAAAAZAAAAAAAAAB/f38ACgAAACEAAAAwAAAALAAAAAwAAAACAAAAQAClAAwAAAACAAAAqAP+AsIGAAC6HAAABgMAAD4DAAABAAAA"/>
            </a:ext>
          </a:extLst>
        </xdr:cNvPicPr>
      </xdr:nvPicPr>
      <xdr:blipFill>
        <a:blip xmlns:r="http://schemas.openxmlformats.org/officeDocument/2006/relationships" r:embed="rId16"/>
        <a:stretch>
          <a:fillRect/>
        </a:stretch>
      </xdr:blipFill>
      <xdr:spPr>
        <a:xfrm>
          <a:off x="1098550" y="4669790"/>
          <a:ext cx="491490" cy="527050"/>
        </a:xfrm>
        <a:prstGeom prst="rect">
          <a:avLst/>
        </a:prstGeom>
        <a:noFill/>
        <a:ln w="12700" cap="flat">
          <a:noFill/>
          <a:prstDash val="solid"/>
          <a:headEnd type="none" w="med" len="med"/>
          <a:tailEnd type="none" w="med" len="med"/>
        </a:ln>
        <a:effectLst/>
      </xdr:spPr>
    </xdr:pic>
    <xdr:clientData/>
  </xdr:oneCellAnchor>
  <xdr:oneCellAnchor>
    <xdr:from>
      <xdr:col>2</xdr:col>
      <xdr:colOff>224790</xdr:colOff>
      <xdr:row>20</xdr:row>
      <xdr:rowOff>70485</xdr:rowOff>
    </xdr:from>
    <xdr:ext cx="349250" cy="347345"/>
    <xdr:pic>
      <xdr:nvPicPr>
        <xdr:cNvPr id="89" name="Изображение 84">
          <a:extLst>
            <a:ext uri="{FF2B5EF4-FFF2-40B4-BE49-F238E27FC236}">
              <a16:creationId xmlns:a16="http://schemas.microsoft.com/office/drawing/2014/main" id="{00000000-0008-0000-0000-000059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BN////DAAAABAAAAAAAAAAAAAAAAAAAAAAAAAAHgAAAGgAAAAAAAAAAAAAAAAAAAAAAAAAAAAAABAnAAAQJwAAAAAAAAAAAAAAAAAAAAAAAAAAAAAAAAAAAAAAAAAAAAAUAAAAAAAAAMDA/wAAAAAAZAAAADIAAAAAAAAAZAAAAAAAAAB/f38ACgAAACEAAAAwAAAALAAAABQAAAACAAAAkAATARQAAAACAAAAUwO+Ak8HAAAGNgAAJgIAACMCAAABAAAA"/>
            </a:ext>
          </a:extLst>
        </xdr:cNvPicPr>
      </xdr:nvPicPr>
      <xdr:blipFill>
        <a:blip xmlns:r="http://schemas.openxmlformats.org/officeDocument/2006/relationships" r:embed="rId17"/>
        <a:stretch>
          <a:fillRect/>
        </a:stretch>
      </xdr:blipFill>
      <xdr:spPr>
        <a:xfrm>
          <a:off x="1188085" y="8782050"/>
          <a:ext cx="349250" cy="347345"/>
        </a:xfrm>
        <a:prstGeom prst="rect">
          <a:avLst/>
        </a:prstGeom>
        <a:noFill/>
        <a:ln w="12700" cap="flat">
          <a:noFill/>
          <a:prstDash val="solid"/>
          <a:headEnd type="none" w="med" len="med"/>
          <a:tailEnd type="none" w="med" len="med"/>
        </a:ln>
        <a:effectLst/>
      </xdr:spPr>
    </xdr:pic>
    <xdr:clientData/>
  </xdr:oneCellAnchor>
  <xdr:oneCellAnchor>
    <xdr:from>
      <xdr:col>2</xdr:col>
      <xdr:colOff>216535</xdr:colOff>
      <xdr:row>36</xdr:row>
      <xdr:rowOff>85090</xdr:rowOff>
    </xdr:from>
    <xdr:ext cx="348615" cy="204470"/>
    <xdr:pic>
      <xdr:nvPicPr>
        <xdr:cNvPr id="88" name="Изображение 282">
          <a:extLst>
            <a:ext uri="{FF2B5EF4-FFF2-40B4-BE49-F238E27FC236}">
              <a16:creationId xmlns:a16="http://schemas.microsoft.com/office/drawing/2014/main" id="{00000000-0008-0000-0000-000058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QAAAACAAAArwAJASQAAAACAAAAVAKzAkIHAABSZwAAJQIAAEIBAAABAAAA"/>
            </a:ext>
          </a:extLst>
        </xdr:cNvPicPr>
      </xdr:nvPicPr>
      <xdr:blipFill>
        <a:blip xmlns:r="http://schemas.openxmlformats.org/officeDocument/2006/relationships" r:embed="rId18"/>
        <a:stretch>
          <a:fillRect/>
        </a:stretch>
      </xdr:blipFill>
      <xdr:spPr>
        <a:xfrm>
          <a:off x="1179830" y="16795750"/>
          <a:ext cx="348615" cy="204470"/>
        </a:xfrm>
        <a:prstGeom prst="rect">
          <a:avLst/>
        </a:prstGeom>
        <a:noFill/>
        <a:ln w="12700" cap="flat">
          <a:noFill/>
          <a:prstDash val="solid"/>
          <a:headEnd type="none" w="med" len="med"/>
          <a:tailEnd type="none" w="med" len="med"/>
        </a:ln>
        <a:effectLst/>
      </xdr:spPr>
    </xdr:pic>
    <xdr:clientData/>
  </xdr:oneCellAnchor>
  <xdr:oneCellAnchor>
    <xdr:from>
      <xdr:col>2</xdr:col>
      <xdr:colOff>222250</xdr:colOff>
      <xdr:row>38</xdr:row>
      <xdr:rowOff>33020</xdr:rowOff>
    </xdr:from>
    <xdr:ext cx="384810" cy="349250"/>
    <xdr:pic>
      <xdr:nvPicPr>
        <xdr:cNvPr id="87" name="Изображение 297">
          <a:extLst>
            <a:ext uri="{FF2B5EF4-FFF2-40B4-BE49-F238E27FC236}">
              <a16:creationId xmlns:a16="http://schemas.microsoft.com/office/drawing/2014/main" id="{00000000-0008-0000-0000-000057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YAAAACAAAASQAQASYAAAACAAAASgPmAksHAAAJbQAAXgIAACYCAAABAAAA"/>
            </a:ext>
          </a:extLst>
        </xdr:cNvPicPr>
      </xdr:nvPicPr>
      <xdr:blipFill>
        <a:blip xmlns:r="http://schemas.openxmlformats.org/officeDocument/2006/relationships" r:embed="rId19"/>
        <a:stretch>
          <a:fillRect/>
        </a:stretch>
      </xdr:blipFill>
      <xdr:spPr>
        <a:xfrm>
          <a:off x="1185545" y="17724755"/>
          <a:ext cx="384810" cy="349250"/>
        </a:xfrm>
        <a:prstGeom prst="rect">
          <a:avLst/>
        </a:prstGeom>
        <a:noFill/>
        <a:ln w="12700" cap="flat">
          <a:noFill/>
          <a:prstDash val="solid"/>
          <a:headEnd type="none" w="med" len="med"/>
          <a:tailEnd type="none" w="med" len="med"/>
        </a:ln>
        <a:effectLst/>
      </xdr:spPr>
    </xdr:pic>
    <xdr:clientData/>
  </xdr:oneCellAnchor>
  <xdr:oneCellAnchor>
    <xdr:from>
      <xdr:col>2</xdr:col>
      <xdr:colOff>256540</xdr:colOff>
      <xdr:row>39</xdr:row>
      <xdr:rowOff>28575</xdr:rowOff>
    </xdr:from>
    <xdr:ext cx="313055" cy="308610"/>
    <xdr:pic>
      <xdr:nvPicPr>
        <xdr:cNvPr id="86" name="Изображение 313">
          <a:extLst>
            <a:ext uri="{FF2B5EF4-FFF2-40B4-BE49-F238E27FC236}">
              <a16:creationId xmlns:a16="http://schemas.microsoft.com/office/drawing/2014/main" id="{00000000-0008-0000-0000-000056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cAAAACAAAAQAA6AScAAAACAAAA9gK4AoEHAADebwAA7QEAAOYBAAABAAAA"/>
            </a:ext>
          </a:extLst>
        </xdr:cNvPicPr>
      </xdr:nvPicPr>
      <xdr:blipFill>
        <a:blip xmlns:r="http://schemas.openxmlformats.org/officeDocument/2006/relationships" r:embed="rId20"/>
        <a:stretch>
          <a:fillRect/>
        </a:stretch>
      </xdr:blipFill>
      <xdr:spPr>
        <a:xfrm>
          <a:off x="1219835" y="18185130"/>
          <a:ext cx="313055" cy="308610"/>
        </a:xfrm>
        <a:prstGeom prst="rect">
          <a:avLst/>
        </a:prstGeom>
        <a:noFill/>
        <a:ln w="12700" cap="flat">
          <a:noFill/>
          <a:prstDash val="solid"/>
          <a:headEnd type="none" w="med" len="med"/>
          <a:tailEnd type="none" w="med" len="med"/>
        </a:ln>
        <a:effectLst/>
      </xdr:spPr>
    </xdr:pic>
    <xdr:clientData/>
  </xdr:oneCellAnchor>
  <xdr:oneCellAnchor>
    <xdr:from>
      <xdr:col>2</xdr:col>
      <xdr:colOff>223520</xdr:colOff>
      <xdr:row>40</xdr:row>
      <xdr:rowOff>18415</xdr:rowOff>
    </xdr:from>
    <xdr:ext cx="420370" cy="347345"/>
    <xdr:pic>
      <xdr:nvPicPr>
        <xdr:cNvPr id="85" name="Изображение 316">
          <a:extLst>
            <a:ext uri="{FF2B5EF4-FFF2-40B4-BE49-F238E27FC236}">
              <a16:creationId xmlns:a16="http://schemas.microsoft.com/office/drawing/2014/main" id="{00000000-0008-0000-0000-000055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gAAAACAAAAKwARASgAAAACAAAAWwMTA00HAACbcgAAlgIAACMCAAABAAAA"/>
            </a:ext>
          </a:extLst>
        </xdr:cNvPicPr>
      </xdr:nvPicPr>
      <xdr:blipFill>
        <a:blip xmlns:r="http://schemas.openxmlformats.org/officeDocument/2006/relationships" r:embed="rId21"/>
        <a:stretch>
          <a:fillRect/>
        </a:stretch>
      </xdr:blipFill>
      <xdr:spPr>
        <a:xfrm>
          <a:off x="1186815" y="18630265"/>
          <a:ext cx="420370" cy="347345"/>
        </a:xfrm>
        <a:prstGeom prst="rect">
          <a:avLst/>
        </a:prstGeom>
        <a:noFill/>
        <a:ln w="12700" cap="flat">
          <a:noFill/>
          <a:prstDash val="solid"/>
          <a:headEnd type="none" w="med" len="med"/>
          <a:tailEnd type="none" w="med" len="med"/>
        </a:ln>
        <a:effectLst/>
      </xdr:spPr>
    </xdr:pic>
    <xdr:clientData/>
  </xdr:oneCellAnchor>
  <xdr:oneCellAnchor>
    <xdr:from>
      <xdr:col>2</xdr:col>
      <xdr:colOff>244475</xdr:colOff>
      <xdr:row>41</xdr:row>
      <xdr:rowOff>27940</xdr:rowOff>
    </xdr:from>
    <xdr:ext cx="277495" cy="237490"/>
    <xdr:pic>
      <xdr:nvPicPr>
        <xdr:cNvPr id="84" name="Изображение 330">
          <a:extLst>
            <a:ext uri="{FF2B5EF4-FFF2-40B4-BE49-F238E27FC236}">
              <a16:creationId xmlns:a16="http://schemas.microsoft.com/office/drawing/2014/main" id="{00000000-0008-0000-0000-000054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kAAAACAAAAUgArASkAAAACAAAABwN+Am4HAABZdQAAtQEAAHYBAAABAAAA"/>
            </a:ext>
          </a:extLst>
        </xdr:cNvPicPr>
      </xdr:nvPicPr>
      <xdr:blipFill>
        <a:blip xmlns:r="http://schemas.openxmlformats.org/officeDocument/2006/relationships" r:embed="rId22"/>
        <a:stretch>
          <a:fillRect/>
        </a:stretch>
      </xdr:blipFill>
      <xdr:spPr>
        <a:xfrm>
          <a:off x="1207770" y="19076035"/>
          <a:ext cx="277495" cy="237490"/>
        </a:xfrm>
        <a:prstGeom prst="rect">
          <a:avLst/>
        </a:prstGeom>
        <a:noFill/>
        <a:ln w="12700" cap="flat">
          <a:noFill/>
          <a:prstDash val="solid"/>
          <a:headEnd type="none" w="med" len="med"/>
          <a:tailEnd type="none" w="med" len="med"/>
        </a:ln>
        <a:effectLst/>
      </xdr:spPr>
    </xdr:pic>
    <xdr:clientData/>
  </xdr:oneCellAnchor>
  <xdr:oneCellAnchor>
    <xdr:from>
      <xdr:col>2</xdr:col>
      <xdr:colOff>267335</xdr:colOff>
      <xdr:row>42</xdr:row>
      <xdr:rowOff>52705</xdr:rowOff>
    </xdr:from>
    <xdr:ext cx="276860" cy="237490"/>
    <xdr:pic>
      <xdr:nvPicPr>
        <xdr:cNvPr id="83" name="Изображение 342">
          <a:extLst>
            <a:ext uri="{FF2B5EF4-FFF2-40B4-BE49-F238E27FC236}">
              <a16:creationId xmlns:a16="http://schemas.microsoft.com/office/drawing/2014/main" id="{00000000-0008-0000-0000-000053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oAAAACAAAAiwBHASoAAAACAAAA/QKZApIHAACodwAAtAEAAHYBAAABAAAA"/>
            </a:ext>
          </a:extLst>
        </xdr:cNvPicPr>
      </xdr:nvPicPr>
      <xdr:blipFill>
        <a:blip xmlns:r="http://schemas.openxmlformats.org/officeDocument/2006/relationships" r:embed="rId23"/>
        <a:stretch>
          <a:fillRect/>
        </a:stretch>
      </xdr:blipFill>
      <xdr:spPr>
        <a:xfrm>
          <a:off x="1230630" y="19451320"/>
          <a:ext cx="276860" cy="237490"/>
        </a:xfrm>
        <a:prstGeom prst="rect">
          <a:avLst/>
        </a:prstGeom>
        <a:noFill/>
        <a:ln w="12700" cap="flat">
          <a:noFill/>
          <a:prstDash val="solid"/>
          <a:headEnd type="none" w="med" len="med"/>
          <a:tailEnd type="none" w="med" len="med"/>
        </a:ln>
        <a:effectLst/>
      </xdr:spPr>
    </xdr:pic>
    <xdr:clientData/>
  </xdr:oneCellAnchor>
  <xdr:oneCellAnchor>
    <xdr:from>
      <xdr:col>2</xdr:col>
      <xdr:colOff>127635</xdr:colOff>
      <xdr:row>43</xdr:row>
      <xdr:rowOff>210185</xdr:rowOff>
    </xdr:from>
    <xdr:ext cx="572770" cy="277495"/>
    <xdr:pic>
      <xdr:nvPicPr>
        <xdr:cNvPr id="82" name="Изображение 346">
          <a:extLst>
            <a:ext uri="{FF2B5EF4-FFF2-40B4-BE49-F238E27FC236}">
              <a16:creationId xmlns:a16="http://schemas.microsoft.com/office/drawing/2014/main" id="{00000000-0008-0000-0000-000052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sAAAACAAAANwGcACsAAAACAAAA0gJYA7YGAAAEewAAhgMAALUBAAABAAAA"/>
            </a:ext>
          </a:extLst>
        </xdr:cNvPicPr>
      </xdr:nvPicPr>
      <xdr:blipFill>
        <a:blip xmlns:r="http://schemas.openxmlformats.org/officeDocument/2006/relationships" r:embed="rId24"/>
        <a:stretch>
          <a:fillRect/>
        </a:stretch>
      </xdr:blipFill>
      <xdr:spPr>
        <a:xfrm>
          <a:off x="1090930" y="19997420"/>
          <a:ext cx="572770" cy="277495"/>
        </a:xfrm>
        <a:prstGeom prst="rect">
          <a:avLst/>
        </a:prstGeom>
        <a:noFill/>
        <a:ln w="12700" cap="flat">
          <a:noFill/>
          <a:prstDash val="solid"/>
          <a:headEnd type="none" w="med" len="med"/>
          <a:tailEnd type="none" w="med" len="med"/>
        </a:ln>
        <a:effectLst/>
      </xdr:spPr>
    </xdr:pic>
    <xdr:clientData/>
  </xdr:oneCellAnchor>
  <xdr:oneCellAnchor>
    <xdr:from>
      <xdr:col>2</xdr:col>
      <xdr:colOff>171450</xdr:colOff>
      <xdr:row>46</xdr:row>
      <xdr:rowOff>95250</xdr:rowOff>
    </xdr:from>
    <xdr:ext cx="458470" cy="276860"/>
    <xdr:pic>
      <xdr:nvPicPr>
        <xdr:cNvPr id="81" name="Изображение 372">
          <a:extLst>
            <a:ext uri="{FF2B5EF4-FFF2-40B4-BE49-F238E27FC236}">
              <a16:creationId xmlns:a16="http://schemas.microsoft.com/office/drawing/2014/main" id="{00000000-0008-0000-0000-000051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4AAAACAAAAsQDSAC4AAAACAAAAtAICA/sGAADwhAAA0gIAALQBAAABAAAA"/>
            </a:ext>
          </a:extLst>
        </xdr:cNvPicPr>
      </xdr:nvPicPr>
      <xdr:blipFill>
        <a:blip xmlns:r="http://schemas.openxmlformats.org/officeDocument/2006/relationships" r:embed="rId25"/>
        <a:stretch>
          <a:fillRect/>
        </a:stretch>
      </xdr:blipFill>
      <xdr:spPr>
        <a:xfrm>
          <a:off x="1134745" y="21610320"/>
          <a:ext cx="458470" cy="276860"/>
        </a:xfrm>
        <a:prstGeom prst="rect">
          <a:avLst/>
        </a:prstGeom>
        <a:noFill/>
        <a:ln w="12700" cap="flat">
          <a:noFill/>
          <a:prstDash val="solid"/>
          <a:headEnd type="none" w="med" len="med"/>
          <a:tailEnd type="none" w="med" len="med"/>
        </a:ln>
        <a:effectLst/>
      </xdr:spPr>
    </xdr:pic>
    <xdr:clientData/>
  </xdr:oneCellAnchor>
  <xdr:oneCellAnchor>
    <xdr:from>
      <xdr:col>2</xdr:col>
      <xdr:colOff>52070</xdr:colOff>
      <xdr:row>47</xdr:row>
      <xdr:rowOff>103505</xdr:rowOff>
    </xdr:from>
    <xdr:ext cx="709930" cy="344170"/>
    <xdr:pic>
      <xdr:nvPicPr>
        <xdr:cNvPr id="80" name="Изображение 377">
          <a:extLst>
            <a:ext uri="{FF2B5EF4-FFF2-40B4-BE49-F238E27FC236}">
              <a16:creationId xmlns:a16="http://schemas.microsoft.com/office/drawing/2014/main" id="{00000000-0008-0000-0000-000050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Cd////DAAAABAAAAAAAAAAAAAAAAAAAAAAAAAAHgAAAGgAAAAAAAAAAAAAAAAAAAAAAAAAAAAAABAnAAAQJwAAAAAAAAAAAAAAAAAAAAAAAAAAAAAAAAAAAAAAAAAAAAAUAAAAAAAAAMDA/wAAAAAAZAAAADIAAAAAAAAAZAAAAAAAAAB/f38ACgAAACEAAAAwAAAALAAAAC8AAAACAAAAvwBAAC8AAAACAAAAOwOkAz8GAABgiAAAXgQAAB4CAAABAAAA"/>
            </a:ext>
          </a:extLst>
        </xdr:cNvPicPr>
      </xdr:nvPicPr>
      <xdr:blipFill>
        <a:blip xmlns:r="http://schemas.openxmlformats.org/officeDocument/2006/relationships" r:embed="rId26"/>
        <a:stretch>
          <a:fillRect/>
        </a:stretch>
      </xdr:blipFill>
      <xdr:spPr>
        <a:xfrm>
          <a:off x="1015365" y="22169120"/>
          <a:ext cx="709930" cy="344170"/>
        </a:xfrm>
        <a:prstGeom prst="rect">
          <a:avLst/>
        </a:prstGeom>
        <a:noFill/>
        <a:ln w="12700" cap="flat">
          <a:noFill/>
          <a:prstDash val="solid"/>
          <a:headEnd type="none" w="med" len="med"/>
          <a:tailEnd type="none" w="med" len="med"/>
        </a:ln>
        <a:effectLst/>
      </xdr:spPr>
    </xdr:pic>
    <xdr:clientData/>
  </xdr:oneCellAnchor>
  <xdr:oneCellAnchor>
    <xdr:from>
      <xdr:col>2</xdr:col>
      <xdr:colOff>158115</xdr:colOff>
      <xdr:row>49</xdr:row>
      <xdr:rowOff>50165</xdr:rowOff>
    </xdr:from>
    <xdr:ext cx="457200" cy="311785"/>
    <xdr:pic>
      <xdr:nvPicPr>
        <xdr:cNvPr id="79" name="Изображение 388">
          <a:extLst>
            <a:ext uri="{FF2B5EF4-FFF2-40B4-BE49-F238E27FC236}">
              <a16:creationId xmlns:a16="http://schemas.microsoft.com/office/drawing/2014/main" id="{00000000-0008-0000-0000-00004F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DEAAAACAAAAeADBADEAAAACAAAAZQPwAuYGAADYjgAA0AIAAOsBAAABAAAA"/>
            </a:ext>
          </a:extLst>
        </xdr:cNvPicPr>
      </xdr:nvPicPr>
      <xdr:blipFill>
        <a:blip xmlns:r="http://schemas.openxmlformats.org/officeDocument/2006/relationships" r:embed="rId27"/>
        <a:stretch>
          <a:fillRect/>
        </a:stretch>
      </xdr:blipFill>
      <xdr:spPr>
        <a:xfrm>
          <a:off x="1121410" y="23220680"/>
          <a:ext cx="457200" cy="311785"/>
        </a:xfrm>
        <a:prstGeom prst="rect">
          <a:avLst/>
        </a:prstGeom>
        <a:noFill/>
        <a:ln w="12700" cap="flat">
          <a:noFill/>
          <a:prstDash val="solid"/>
          <a:headEnd type="none" w="med" len="med"/>
          <a:tailEnd type="none" w="med" len="med"/>
        </a:ln>
        <a:effectLst/>
      </xdr:spPr>
    </xdr:pic>
    <xdr:clientData/>
  </xdr:oneCellAnchor>
  <xdr:oneCellAnchor>
    <xdr:from>
      <xdr:col>2</xdr:col>
      <xdr:colOff>196850</xdr:colOff>
      <xdr:row>50</xdr:row>
      <xdr:rowOff>36830</xdr:rowOff>
    </xdr:from>
    <xdr:ext cx="458470" cy="345440"/>
    <xdr:pic>
      <xdr:nvPicPr>
        <xdr:cNvPr id="78" name="Изображение 396">
          <a:extLst>
            <a:ext uri="{FF2B5EF4-FFF2-40B4-BE49-F238E27FC236}">
              <a16:creationId xmlns:a16="http://schemas.microsoft.com/office/drawing/2014/main" id="{00000000-0008-0000-0000-00004E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DIAAAACAAAAVQDxADIAAAACAAAAbgMhAyMHAABjkQAA0gIAACACAAABAAAA"/>
            </a:ext>
          </a:extLst>
        </xdr:cNvPicPr>
      </xdr:nvPicPr>
      <xdr:blipFill>
        <a:blip xmlns:r="http://schemas.openxmlformats.org/officeDocument/2006/relationships" r:embed="rId28"/>
        <a:stretch>
          <a:fillRect/>
        </a:stretch>
      </xdr:blipFill>
      <xdr:spPr>
        <a:xfrm>
          <a:off x="1160145" y="23634065"/>
          <a:ext cx="458470" cy="345440"/>
        </a:xfrm>
        <a:prstGeom prst="rect">
          <a:avLst/>
        </a:prstGeom>
        <a:noFill/>
        <a:ln w="12700" cap="flat">
          <a:noFill/>
          <a:prstDash val="solid"/>
          <a:headEnd type="none" w="med" len="med"/>
          <a:tailEnd type="none" w="med" len="med"/>
        </a:ln>
        <a:effectLst/>
      </xdr:spPr>
    </xdr:pic>
    <xdr:clientData/>
  </xdr:oneCellAnchor>
  <xdr:oneCellAnchor>
    <xdr:from>
      <xdr:col>2</xdr:col>
      <xdr:colOff>45085</xdr:colOff>
      <xdr:row>52</xdr:row>
      <xdr:rowOff>159385</xdr:rowOff>
    </xdr:from>
    <xdr:ext cx="709295" cy="240030"/>
    <xdr:pic>
      <xdr:nvPicPr>
        <xdr:cNvPr id="77" name="Изображение 408">
          <a:extLst>
            <a:ext uri="{FF2B5EF4-FFF2-40B4-BE49-F238E27FC236}">
              <a16:creationId xmlns:a16="http://schemas.microsoft.com/office/drawing/2014/main" id="{00000000-0008-0000-0000-00004D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CVAAAADAAAABAAAAAAAAAAAAAAAAAAAAAAAAAAHgAAAGgAAAAAAAAAAAAAAAAAAAAAAAAAAAAAABAnAAAQJwAAAAAAAAAAAAAAAAAAAAAAAAAAAAAAAAAAAAAAAAAAAAAUAAAAAAAAAMDA/wAAAAAAZAAAADIAAAAAAAAAZAAAAAAAAAB/f38ACgAAACEAAAAwAAAALAAAADQAAAACAAAA9AA3ADQAAAACAAAAZAKaAzQGAAD/mAAAXQQAAHoBAAABAAAA"/>
            </a:ext>
          </a:extLst>
        </xdr:cNvPicPr>
      </xdr:nvPicPr>
      <xdr:blipFill>
        <a:blip xmlns:r="http://schemas.openxmlformats.org/officeDocument/2006/relationships" r:embed="rId29"/>
        <a:stretch>
          <a:fillRect/>
        </a:stretch>
      </xdr:blipFill>
      <xdr:spPr>
        <a:xfrm>
          <a:off x="1008380" y="24871045"/>
          <a:ext cx="709295" cy="240030"/>
        </a:xfrm>
        <a:prstGeom prst="rect">
          <a:avLst/>
        </a:prstGeom>
        <a:noFill/>
        <a:ln w="12700" cap="flat">
          <a:noFill/>
          <a:prstDash val="solid"/>
          <a:headEnd type="none" w="med" len="med"/>
          <a:tailEnd type="none" w="med" len="med"/>
        </a:ln>
        <a:effectLst/>
      </xdr:spPr>
    </xdr:pic>
    <xdr:clientData/>
  </xdr:oneCellAnchor>
  <xdr:oneCellAnchor>
    <xdr:from>
      <xdr:col>2</xdr:col>
      <xdr:colOff>206375</xdr:colOff>
      <xdr:row>57</xdr:row>
      <xdr:rowOff>25400</xdr:rowOff>
    </xdr:from>
    <xdr:ext cx="311150" cy="297815"/>
    <xdr:pic>
      <xdr:nvPicPr>
        <xdr:cNvPr id="76" name="Изображение 492">
          <a:extLst>
            <a:ext uri="{FF2B5EF4-FFF2-40B4-BE49-F238E27FC236}">
              <a16:creationId xmlns:a16="http://schemas.microsoft.com/office/drawing/2014/main" id="{00000000-0008-0000-0000-00004C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DkAAAACAAAAJwD8ADkAAAACAAAA7wF5AjIHAADPqQAA6gEAANUBAAABAAAA"/>
            </a:ext>
          </a:extLst>
        </xdr:cNvPicPr>
      </xdr:nvPicPr>
      <xdr:blipFill>
        <a:blip xmlns:r="http://schemas.openxmlformats.org/officeDocument/2006/relationships" r:embed="rId30"/>
        <a:stretch>
          <a:fillRect/>
        </a:stretch>
      </xdr:blipFill>
      <xdr:spPr>
        <a:xfrm>
          <a:off x="1169670" y="27604085"/>
          <a:ext cx="311150" cy="297815"/>
        </a:xfrm>
        <a:prstGeom prst="rect">
          <a:avLst/>
        </a:prstGeom>
        <a:noFill/>
        <a:ln w="12700" cap="flat">
          <a:noFill/>
          <a:prstDash val="solid"/>
          <a:headEnd type="none" w="med" len="med"/>
          <a:tailEnd type="none" w="med" len="med"/>
        </a:ln>
        <a:effectLst/>
      </xdr:spPr>
    </xdr:pic>
    <xdr:clientData/>
  </xdr:oneCellAnchor>
  <xdr:oneCellAnchor>
    <xdr:from>
      <xdr:col>2</xdr:col>
      <xdr:colOff>177800</xdr:colOff>
      <xdr:row>69</xdr:row>
      <xdr:rowOff>40640</xdr:rowOff>
    </xdr:from>
    <xdr:ext cx="457200" cy="382905"/>
    <xdr:pic>
      <xdr:nvPicPr>
        <xdr:cNvPr id="75" name="Изображение 554">
          <a:extLst>
            <a:ext uri="{FF2B5EF4-FFF2-40B4-BE49-F238E27FC236}">
              <a16:creationId xmlns:a16="http://schemas.microsoft.com/office/drawing/2014/main" id="{00000000-0008-0000-0000-00004B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BN////DAAAABAAAAAAAAAAAAAAAAAAAAAAAAAAHgAAAGgAAAAAAAAAAAAAAAAAAAAAAAAAAAAAABAnAAAQJwAAAAAAAAAAAAAAAAAAAAAAAAAAAAAAAAAAAAAAAAAAAAAUAAAAAAAAAMDA/wAAAAAAZAAAADIAAAAAAAAAZAAAAAAAAAB/f38ACgAAACEAAAAwAAAALAAAAEUAAAACAAAAPgDZAEUAAAACAAAAiQIIAwUHAAAQ1QAA0AIAAFsCAAABAAAA"/>
            </a:ext>
          </a:extLst>
        </xdr:cNvPicPr>
      </xdr:nvPicPr>
      <xdr:blipFill>
        <a:blip xmlns:r="http://schemas.openxmlformats.org/officeDocument/2006/relationships" r:embed="rId31"/>
        <a:stretch>
          <a:fillRect/>
        </a:stretch>
      </xdr:blipFill>
      <xdr:spPr>
        <a:xfrm>
          <a:off x="1141095" y="34635440"/>
          <a:ext cx="457200" cy="382905"/>
        </a:xfrm>
        <a:prstGeom prst="rect">
          <a:avLst/>
        </a:prstGeom>
        <a:noFill/>
        <a:ln w="12700" cap="flat">
          <a:noFill/>
          <a:prstDash val="solid"/>
          <a:headEnd type="none" w="med" len="med"/>
          <a:tailEnd type="none" w="med" len="med"/>
        </a:ln>
        <a:effectLst/>
      </xdr:spPr>
    </xdr:pic>
    <xdr:clientData/>
  </xdr:oneCellAnchor>
  <xdr:oneCellAnchor>
    <xdr:from>
      <xdr:col>2</xdr:col>
      <xdr:colOff>90170</xdr:colOff>
      <xdr:row>71</xdr:row>
      <xdr:rowOff>54610</xdr:rowOff>
    </xdr:from>
    <xdr:ext cx="565785" cy="347345"/>
    <xdr:pic>
      <xdr:nvPicPr>
        <xdr:cNvPr id="74" name="Изображение 577">
          <a:extLst>
            <a:ext uri="{FF2B5EF4-FFF2-40B4-BE49-F238E27FC236}">
              <a16:creationId xmlns:a16="http://schemas.microsoft.com/office/drawing/2014/main" id="{00000000-0008-0000-0000-00004A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Q////DAAAABAAAAAAAAAAAAAAAAAAAAAAAAAAHgAAAGgAAAAAAAAAAAAAAAAAAAAAAAAAAAAAABAnAAAQJwAAAAAAAAAAAAAAAAAAAAAAAAAAAAAAAAAAAAAAAAAAAAAUAAAAAAAAAMDA/wAAAAAAZAAAADIAAAAAAAAAZAAAAAAAAAB/f38ACgAAACEAAAAwAAAALAAAAEcAAAACAAAAUABuAEcAAAACAAAAUAIiA3sGAAB13QAAewMAACMCAAABAAAA"/>
            </a:ext>
          </a:extLst>
        </xdr:cNvPicPr>
      </xdr:nvPicPr>
      <xdr:blipFill>
        <a:blip xmlns:r="http://schemas.openxmlformats.org/officeDocument/2006/relationships" r:embed="rId32"/>
        <a:stretch>
          <a:fillRect/>
        </a:stretch>
      </xdr:blipFill>
      <xdr:spPr>
        <a:xfrm>
          <a:off x="1053465" y="36000055"/>
          <a:ext cx="565785" cy="347345"/>
        </a:xfrm>
        <a:prstGeom prst="rect">
          <a:avLst/>
        </a:prstGeom>
        <a:noFill/>
        <a:ln w="12700" cap="flat">
          <a:noFill/>
          <a:prstDash val="solid"/>
          <a:headEnd type="none" w="med" len="med"/>
          <a:tailEnd type="none" w="med" len="med"/>
        </a:ln>
        <a:effectLst/>
      </xdr:spPr>
    </xdr:pic>
    <xdr:clientData/>
  </xdr:oneCellAnchor>
  <xdr:oneCellAnchor>
    <xdr:from>
      <xdr:col>2</xdr:col>
      <xdr:colOff>78740</xdr:colOff>
      <xdr:row>72</xdr:row>
      <xdr:rowOff>26035</xdr:rowOff>
    </xdr:from>
    <xdr:ext cx="600710" cy="346075"/>
    <xdr:pic>
      <xdr:nvPicPr>
        <xdr:cNvPr id="73" name="Изображение 579">
          <a:extLst>
            <a:ext uri="{FF2B5EF4-FFF2-40B4-BE49-F238E27FC236}">
              <a16:creationId xmlns:a16="http://schemas.microsoft.com/office/drawing/2014/main" id="{00000000-0008-0000-0000-000049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kudP/DAAAABAAAAAAAAAAAAAAAAAAAAAAAAAAHgAAAGgAAAAAAAAAAAAAAAAAAAAAAAAAAAAAABAnAAAQJwAAAAAAAAAAAAAAAAAAAAAAAAAAAAAAAAAAAAAAAAAAAAAUAAAAAAAAAMDA/wAAAAAAZAAAADIAAAAAAAAAZAAAAAAAAAB/f38ACgAAACEAAAAwAAAALAAAAEgAAAACAAAAMwBgAEgAAAACAAAA1wI/A2kGAACP4QAAsgMAACECAAABAAAA"/>
            </a:ext>
          </a:extLst>
        </xdr:cNvPicPr>
      </xdr:nvPicPr>
      <xdr:blipFill>
        <a:blip xmlns:r="http://schemas.openxmlformats.org/officeDocument/2006/relationships" r:embed="rId33"/>
        <a:stretch>
          <a:fillRect/>
        </a:stretch>
      </xdr:blipFill>
      <xdr:spPr>
        <a:xfrm>
          <a:off x="1042035" y="36666805"/>
          <a:ext cx="600710" cy="346075"/>
        </a:xfrm>
        <a:prstGeom prst="rect">
          <a:avLst/>
        </a:prstGeom>
        <a:noFill/>
        <a:ln w="12700" cap="flat">
          <a:noFill/>
          <a:prstDash val="solid"/>
          <a:headEnd type="none" w="med" len="med"/>
          <a:tailEnd type="none" w="med" len="med"/>
        </a:ln>
        <a:effectLst/>
      </xdr:spPr>
    </xdr:pic>
    <xdr:clientData/>
  </xdr:oneCellAnchor>
  <xdr:oneCellAnchor>
    <xdr:from>
      <xdr:col>2</xdr:col>
      <xdr:colOff>85090</xdr:colOff>
      <xdr:row>73</xdr:row>
      <xdr:rowOff>94615</xdr:rowOff>
    </xdr:from>
    <xdr:ext cx="636905" cy="349250"/>
    <xdr:pic>
      <xdr:nvPicPr>
        <xdr:cNvPr id="72" name="Изображение 589">
          <a:extLst>
            <a:ext uri="{FF2B5EF4-FFF2-40B4-BE49-F238E27FC236}">
              <a16:creationId xmlns:a16="http://schemas.microsoft.com/office/drawing/2014/main" id="{00000000-0008-0000-0000-000048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QI9ADAAAABAAAAAAAAAAAAAAAAAAAAAAAAAAHgAAAGgAAAAAAAAAAAAAAAAAAAAAAAAAAAAAABAnAAAQJwAAAAAAAAAAAAAAAAAAAAAAAAAAAAAAAAAAAAAAAAAAAAAUAAAAAAAAAMDA/wAAAAAAZAAAADIAAAAAAAAAZAAAAAAAAAB/f38ACgAAACEAAAAwAAAALAAAAEkAAAACAAAAyABoAEkAAAACAAAAqwNzA3MGAAA05QAA6wMAACYCAAABAAAA"/>
            </a:ext>
          </a:extLst>
        </xdr:cNvPicPr>
      </xdr:nvPicPr>
      <xdr:blipFill>
        <a:blip xmlns:r="http://schemas.openxmlformats.org/officeDocument/2006/relationships" r:embed="rId34"/>
        <a:stretch>
          <a:fillRect/>
        </a:stretch>
      </xdr:blipFill>
      <xdr:spPr>
        <a:xfrm>
          <a:off x="1048385" y="37259260"/>
          <a:ext cx="636905" cy="349250"/>
        </a:xfrm>
        <a:prstGeom prst="rect">
          <a:avLst/>
        </a:prstGeom>
        <a:noFill/>
        <a:ln w="12700" cap="flat">
          <a:noFill/>
          <a:prstDash val="solid"/>
          <a:headEnd type="none" w="med" len="med"/>
          <a:tailEnd type="none" w="med" len="med"/>
        </a:ln>
        <a:effectLst/>
      </xdr:spPr>
    </xdr:pic>
    <xdr:clientData/>
  </xdr:oneCellAnchor>
  <xdr:oneCellAnchor>
    <xdr:from>
      <xdr:col>2</xdr:col>
      <xdr:colOff>127000</xdr:colOff>
      <xdr:row>75</xdr:row>
      <xdr:rowOff>102235</xdr:rowOff>
    </xdr:from>
    <xdr:ext cx="527050" cy="274955"/>
    <xdr:pic>
      <xdr:nvPicPr>
        <xdr:cNvPr id="71" name="Изображение 595">
          <a:extLst>
            <a:ext uri="{FF2B5EF4-FFF2-40B4-BE49-F238E27FC236}">
              <a16:creationId xmlns:a16="http://schemas.microsoft.com/office/drawing/2014/main" id="{00000000-0008-0000-0000-000047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BU4+8CDAAAABAAAAAAAAAAAAAAAAAAAAAAAAAAHgAAAGgAAAAAAAAAAAAAAAAAAAAAAAAAAAAAABAnAAAQJwAAAAAAAAAAAAAAAAAAAAAAAAAAAAAAAAAAAAAAAAAAAAAUAAAAAAAAAMDA/wAAAAAAZAAAADIAAAAAAAAAZAAAAAAAAAB/f38ACgAAACEAAAAwAAAALAAAAEsAAAACAAAAzwCbAEsAAAACAAAA/QIgA7UGAACd6wAAPgMAALEBAAABAAAA"/>
            </a:ext>
          </a:extLst>
        </xdr:cNvPicPr>
      </xdr:nvPicPr>
      <xdr:blipFill>
        <a:blip xmlns:r="http://schemas.openxmlformats.org/officeDocument/2006/relationships" r:embed="rId35"/>
        <a:stretch>
          <a:fillRect/>
        </a:stretch>
      </xdr:blipFill>
      <xdr:spPr>
        <a:xfrm>
          <a:off x="1090295" y="38301295"/>
          <a:ext cx="527050" cy="274955"/>
        </a:xfrm>
        <a:prstGeom prst="rect">
          <a:avLst/>
        </a:prstGeom>
        <a:noFill/>
        <a:ln w="12700" cap="flat">
          <a:noFill/>
          <a:prstDash val="solid"/>
          <a:headEnd type="none" w="med" len="med"/>
          <a:tailEnd type="none" w="med" len="med"/>
        </a:ln>
        <a:effectLst/>
      </xdr:spPr>
    </xdr:pic>
    <xdr:clientData/>
  </xdr:oneCellAnchor>
  <xdr:oneCellAnchor>
    <xdr:from>
      <xdr:col>2</xdr:col>
      <xdr:colOff>111760</xdr:colOff>
      <xdr:row>76</xdr:row>
      <xdr:rowOff>92710</xdr:rowOff>
    </xdr:from>
    <xdr:ext cx="528955" cy="274320"/>
    <xdr:pic>
      <xdr:nvPicPr>
        <xdr:cNvPr id="70" name="Изображение 612">
          <a:extLst>
            <a:ext uri="{FF2B5EF4-FFF2-40B4-BE49-F238E27FC236}">
              <a16:creationId xmlns:a16="http://schemas.microsoft.com/office/drawing/2014/main" id="{00000000-0008-0000-0000-000046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wu/L/DAAAABAAAAAAAAAAAAAAAAAAAAAAAAAAHgAAAGgAAAAAAAAAAAAAAAAAAAAAAAAAAAAAABAnAAAQJwAAAAAAAAAAAAAAAAAAAAAAAAAAAAAAAAAAAAAAAAAAAAAUAAAAAAAAAMDA/wAAAAAAZAAAADIAAAAAAAAAZAAAAAAAAAB/f38ACgAAACEAAAAwAAAALAAAAEwAAAACAAAAvACJAEwAAAACAAAA6AIPA50GAACp7gAAQQMAALABAAABAAAA"/>
            </a:ext>
          </a:extLst>
        </xdr:cNvPicPr>
      </xdr:nvPicPr>
      <xdr:blipFill>
        <a:blip xmlns:r="http://schemas.openxmlformats.org/officeDocument/2006/relationships" r:embed="rId36"/>
        <a:stretch>
          <a:fillRect/>
        </a:stretch>
      </xdr:blipFill>
      <xdr:spPr>
        <a:xfrm>
          <a:off x="1075055" y="38796595"/>
          <a:ext cx="528955" cy="274320"/>
        </a:xfrm>
        <a:prstGeom prst="rect">
          <a:avLst/>
        </a:prstGeom>
        <a:noFill/>
        <a:ln w="12700" cap="flat">
          <a:noFill/>
          <a:prstDash val="solid"/>
          <a:headEnd type="none" w="med" len="med"/>
          <a:tailEnd type="none" w="med" len="med"/>
        </a:ln>
        <a:effectLst/>
      </xdr:spPr>
    </xdr:pic>
    <xdr:clientData/>
  </xdr:oneCellAnchor>
  <xdr:oneCellAnchor>
    <xdr:from>
      <xdr:col>2</xdr:col>
      <xdr:colOff>105410</xdr:colOff>
      <xdr:row>77</xdr:row>
      <xdr:rowOff>120650</xdr:rowOff>
    </xdr:from>
    <xdr:ext cx="529590" cy="276860"/>
    <xdr:pic>
      <xdr:nvPicPr>
        <xdr:cNvPr id="69" name="Изображение 620">
          <a:extLst>
            <a:ext uri="{FF2B5EF4-FFF2-40B4-BE49-F238E27FC236}">
              <a16:creationId xmlns:a16="http://schemas.microsoft.com/office/drawing/2014/main" id="{00000000-0008-0000-0000-000045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CAAAADAAAABAAAAAAAAAAAAAAAAAAAAAAAAAAHgAAAGgAAAAAAAAAAAAAAAAAAAAAAAAAAAAAABAnAAAQJwAAAAAAAAAAAAAAAAAAAAAAAAAAAAAAAAAAAAAAAAAAAAAUAAAAAAAAAMDA/wAAAAAAZAAAADIAAAAAAAAAZAAAAAAAAAB/f38ACgAAACEAAAAwAAAALAAAAE0AAAACAAAA9QCBAE0AAAACAAAAJgMIA5MGAADw8QAAQgMAALQBAAABAAAA"/>
            </a:ext>
          </a:extLst>
        </xdr:cNvPicPr>
      </xdr:nvPicPr>
      <xdr:blipFill>
        <a:blip xmlns:r="http://schemas.openxmlformats.org/officeDocument/2006/relationships" r:embed="rId37"/>
        <a:stretch>
          <a:fillRect/>
        </a:stretch>
      </xdr:blipFill>
      <xdr:spPr>
        <a:xfrm>
          <a:off x="1068705" y="39329360"/>
          <a:ext cx="529590" cy="276860"/>
        </a:xfrm>
        <a:prstGeom prst="rect">
          <a:avLst/>
        </a:prstGeom>
        <a:noFill/>
        <a:ln w="12700" cap="flat">
          <a:noFill/>
          <a:prstDash val="solid"/>
          <a:headEnd type="none" w="med" len="med"/>
          <a:tailEnd type="none" w="med" len="med"/>
        </a:ln>
        <a:effectLst/>
      </xdr:spPr>
    </xdr:pic>
    <xdr:clientData/>
  </xdr:oneCellAnchor>
  <xdr:oneCellAnchor>
    <xdr:from>
      <xdr:col>2</xdr:col>
      <xdr:colOff>121920</xdr:colOff>
      <xdr:row>78</xdr:row>
      <xdr:rowOff>140335</xdr:rowOff>
    </xdr:from>
    <xdr:ext cx="528320" cy="263525"/>
    <xdr:pic>
      <xdr:nvPicPr>
        <xdr:cNvPr id="68" name="Изображение 627">
          <a:extLst>
            <a:ext uri="{FF2B5EF4-FFF2-40B4-BE49-F238E27FC236}">
              <a16:creationId xmlns:a16="http://schemas.microsoft.com/office/drawing/2014/main" id="{00000000-0008-0000-0000-000044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8szcADAAAABAAAAAAAAAAAAAAAAAAAAAAAAAAHgAAAGgAAAAAAAAAAAAAAAAAAAAAAAAAAAAAABAnAAAQJwAAAAAAAAAAAAAAAAAAAAAAAAAAAAAAAAAAAAAAAAAAAAAUAAAAAAAAAMDA/wAAAAAAZAAAADIAAAAAAAAAZAAAAAAAAAB/f38ACgAAACEAAAAwAAAALAAAAE4AAAACAAAAFgGVAE4AAAACAAAAIQMbA60GAAAq9QAAQAMAAJ8BAAABAAAA"/>
            </a:ext>
          </a:extLst>
        </xdr:cNvPicPr>
      </xdr:nvPicPr>
      <xdr:blipFill>
        <a:blip xmlns:r="http://schemas.openxmlformats.org/officeDocument/2006/relationships" r:embed="rId38"/>
        <a:stretch>
          <a:fillRect/>
        </a:stretch>
      </xdr:blipFill>
      <xdr:spPr>
        <a:xfrm>
          <a:off x="1085215" y="39853870"/>
          <a:ext cx="528320" cy="263525"/>
        </a:xfrm>
        <a:prstGeom prst="rect">
          <a:avLst/>
        </a:prstGeom>
        <a:noFill/>
        <a:ln w="12700" cap="flat">
          <a:noFill/>
          <a:prstDash val="solid"/>
          <a:headEnd type="none" w="med" len="med"/>
          <a:tailEnd type="none" w="med" len="med"/>
        </a:ln>
        <a:effectLst/>
      </xdr:spPr>
    </xdr:pic>
    <xdr:clientData/>
  </xdr:oneCellAnchor>
  <xdr:oneCellAnchor>
    <xdr:from>
      <xdr:col>2</xdr:col>
      <xdr:colOff>168275</xdr:colOff>
      <xdr:row>79</xdr:row>
      <xdr:rowOff>111760</xdr:rowOff>
    </xdr:from>
    <xdr:ext cx="455930" cy="196850"/>
    <xdr:pic>
      <xdr:nvPicPr>
        <xdr:cNvPr id="67" name="Изображение 633">
          <a:extLst>
            <a:ext uri="{FF2B5EF4-FFF2-40B4-BE49-F238E27FC236}">
              <a16:creationId xmlns:a16="http://schemas.microsoft.com/office/drawing/2014/main" id="{00000000-0008-0000-0000-000043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E8AAAACAAAA4wDOAE8AAAACAAAAcgL7AvYGAAAq+AAAzgIAADYBAAABAAAA"/>
            </a:ext>
          </a:extLst>
        </xdr:cNvPicPr>
      </xdr:nvPicPr>
      <xdr:blipFill>
        <a:blip xmlns:r="http://schemas.openxmlformats.org/officeDocument/2006/relationships" r:embed="rId39"/>
        <a:stretch>
          <a:fillRect/>
        </a:stretch>
      </xdr:blipFill>
      <xdr:spPr>
        <a:xfrm>
          <a:off x="1131570" y="40341550"/>
          <a:ext cx="455930" cy="196850"/>
        </a:xfrm>
        <a:prstGeom prst="rect">
          <a:avLst/>
        </a:prstGeom>
        <a:noFill/>
        <a:ln w="12700" cap="flat">
          <a:noFill/>
          <a:prstDash val="solid"/>
          <a:headEnd type="none" w="med" len="med"/>
          <a:tailEnd type="none" w="med" len="med"/>
        </a:ln>
        <a:effectLst/>
      </xdr:spPr>
    </xdr:pic>
    <xdr:clientData/>
  </xdr:oneCellAnchor>
  <xdr:oneCellAnchor>
    <xdr:from>
      <xdr:col>2</xdr:col>
      <xdr:colOff>243840</xdr:colOff>
      <xdr:row>80</xdr:row>
      <xdr:rowOff>140970</xdr:rowOff>
    </xdr:from>
    <xdr:ext cx="348615" cy="158115"/>
    <xdr:pic>
      <xdr:nvPicPr>
        <xdr:cNvPr id="66" name="Изображение 643">
          <a:extLst>
            <a:ext uri="{FF2B5EF4-FFF2-40B4-BE49-F238E27FC236}">
              <a16:creationId xmlns:a16="http://schemas.microsoft.com/office/drawing/2014/main" id="{00000000-0008-0000-0000-000042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FAAAAACAAAAGAEqAVAAAAACAAAAUQLUAm0HAABz+wAAJQIAAPkAAAABAAAA"/>
            </a:ext>
          </a:extLst>
        </xdr:cNvPicPr>
      </xdr:nvPicPr>
      <xdr:blipFill>
        <a:blip xmlns:r="http://schemas.openxmlformats.org/officeDocument/2006/relationships" r:embed="rId40"/>
        <a:stretch>
          <a:fillRect/>
        </a:stretch>
      </xdr:blipFill>
      <xdr:spPr>
        <a:xfrm>
          <a:off x="1207135" y="40875585"/>
          <a:ext cx="348615" cy="158115"/>
        </a:xfrm>
        <a:prstGeom prst="rect">
          <a:avLst/>
        </a:prstGeom>
        <a:noFill/>
        <a:ln w="12700" cap="flat">
          <a:noFill/>
          <a:prstDash val="solid"/>
          <a:headEnd type="none" w="med" len="med"/>
          <a:tailEnd type="none" w="med" len="med"/>
        </a:ln>
        <a:effectLst/>
      </xdr:spPr>
    </xdr:pic>
    <xdr:clientData/>
  </xdr:oneCellAnchor>
  <xdr:oneCellAnchor>
    <xdr:from>
      <xdr:col>2</xdr:col>
      <xdr:colOff>144145</xdr:colOff>
      <xdr:row>81</xdr:row>
      <xdr:rowOff>56515</xdr:rowOff>
    </xdr:from>
    <xdr:ext cx="457200" cy="201930"/>
    <xdr:pic>
      <xdr:nvPicPr>
        <xdr:cNvPr id="65" name="Изображение 652">
          <a:extLst>
            <a:ext uri="{FF2B5EF4-FFF2-40B4-BE49-F238E27FC236}">
              <a16:creationId xmlns:a16="http://schemas.microsoft.com/office/drawing/2014/main" id="{00000000-0008-0000-0000-000041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FBAQADAAAABAAAAAAAAAAAAAAAAAAAAAAAAAAHgAAAGgAAAAAAAAAAAAAAAAAAAAAAAAAAAAAABAnAAAQJwAAAAAAAAAAAAAAAAAAAAAAAAAAAAAAAAAAAAAAAAAAAAAUAAAAAAAAAMDA/wAAAAAAZAAAADIAAAAAAAAAZAAAAAAAAAB/f38ACgAAACEAAAAwAAAALAAAAFEAAAACAAAAiACwAFEAAAACAAAAbwLfAtAGAAAb/gAA0AIAAD4BAAABAAAA"/>
            </a:ext>
          </a:extLst>
        </xdr:cNvPicPr>
      </xdr:nvPicPr>
      <xdr:blipFill>
        <a:blip xmlns:r="http://schemas.openxmlformats.org/officeDocument/2006/relationships" r:embed="rId41"/>
        <a:stretch>
          <a:fillRect/>
        </a:stretch>
      </xdr:blipFill>
      <xdr:spPr>
        <a:xfrm>
          <a:off x="1107440" y="41307385"/>
          <a:ext cx="457200" cy="201930"/>
        </a:xfrm>
        <a:prstGeom prst="rect">
          <a:avLst/>
        </a:prstGeom>
        <a:noFill/>
        <a:ln w="12700" cap="flat">
          <a:noFill/>
          <a:prstDash val="solid"/>
          <a:headEnd type="none" w="med" len="med"/>
          <a:tailEnd type="none" w="med" len="med"/>
        </a:ln>
        <a:effectLst/>
      </xdr:spPr>
    </xdr:pic>
    <xdr:clientData/>
  </xdr:oneCellAnchor>
  <xdr:oneCellAnchor>
    <xdr:from>
      <xdr:col>2</xdr:col>
      <xdr:colOff>136525</xdr:colOff>
      <xdr:row>82</xdr:row>
      <xdr:rowOff>135890</xdr:rowOff>
    </xdr:from>
    <xdr:ext cx="529590" cy="276225"/>
    <xdr:pic>
      <xdr:nvPicPr>
        <xdr:cNvPr id="64" name="Изображение 671">
          <a:extLst>
            <a:ext uri="{FF2B5EF4-FFF2-40B4-BE49-F238E27FC236}">
              <a16:creationId xmlns:a16="http://schemas.microsoft.com/office/drawing/2014/main" id="{00000000-0008-0000-0000-000040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MFSMgDAAAABAAAAAAAAAAAAAAAAAAAAAAAAAAHgAAAGgAAAAAAAAAAAAAAAAAAAAAAAAAAAAAABAnAAAQJwAAAAAAAAAAAAAAAAAAAAAAAAAAAAAAAAAAAAAAAAAAAAAUAAAAAAAAAMDA/wAAAAAAZAAAADIAAAAAAAAAZAAAAAAAAAB/f38ACgAAACEAAAAwAAAALAAAAFIAAAACAAAA/QCnAFIAAAACAAAA/wIuA8QGAAA1AQEAQgMAALMBAAABAAAA"/>
            </a:ext>
          </a:extLst>
        </xdr:cNvPicPr>
      </xdr:nvPicPr>
      <xdr:blipFill>
        <a:blip xmlns:r="http://schemas.openxmlformats.org/officeDocument/2006/relationships" r:embed="rId42"/>
        <a:stretch>
          <a:fillRect/>
        </a:stretch>
      </xdr:blipFill>
      <xdr:spPr>
        <a:xfrm>
          <a:off x="1099820" y="41811575"/>
          <a:ext cx="529590" cy="276225"/>
        </a:xfrm>
        <a:prstGeom prst="rect">
          <a:avLst/>
        </a:prstGeom>
        <a:noFill/>
        <a:ln w="12700" cap="flat">
          <a:noFill/>
          <a:prstDash val="solid"/>
          <a:headEnd type="none" w="med" len="med"/>
          <a:tailEnd type="none" w="med" len="med"/>
        </a:ln>
        <a:effectLst/>
      </xdr:spPr>
    </xdr:pic>
    <xdr:clientData/>
  </xdr:oneCellAnchor>
  <xdr:oneCellAnchor>
    <xdr:from>
      <xdr:col>2</xdr:col>
      <xdr:colOff>313055</xdr:colOff>
      <xdr:row>83</xdr:row>
      <xdr:rowOff>67945</xdr:rowOff>
    </xdr:from>
    <xdr:ext cx="200025" cy="203200"/>
    <xdr:pic>
      <xdr:nvPicPr>
        <xdr:cNvPr id="63" name="Изображение 684">
          <a:extLst>
            <a:ext uri="{FF2B5EF4-FFF2-40B4-BE49-F238E27FC236}">
              <a16:creationId xmlns:a16="http://schemas.microsoft.com/office/drawing/2014/main" id="{00000000-0008-0000-0000-00003F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FMAAAACAAAArwB/AVMAAAACAAAAuQJzAtoHAAAtBAEAOwEAAEABAAABAAAA"/>
            </a:ext>
          </a:extLst>
        </xdr:cNvPicPr>
      </xdr:nvPicPr>
      <xdr:blipFill>
        <a:blip xmlns:r="http://schemas.openxmlformats.org/officeDocument/2006/relationships" r:embed="rId43"/>
        <a:stretch>
          <a:fillRect/>
        </a:stretch>
      </xdr:blipFill>
      <xdr:spPr>
        <a:xfrm>
          <a:off x="1276350" y="42294175"/>
          <a:ext cx="200025" cy="203200"/>
        </a:xfrm>
        <a:prstGeom prst="rect">
          <a:avLst/>
        </a:prstGeom>
        <a:noFill/>
        <a:ln w="12700" cap="flat">
          <a:noFill/>
          <a:prstDash val="solid"/>
          <a:headEnd type="none" w="med" len="med"/>
          <a:tailEnd type="none" w="med" len="med"/>
        </a:ln>
        <a:effectLst/>
      </xdr:spPr>
    </xdr:pic>
    <xdr:clientData/>
  </xdr:oneCellAnchor>
  <xdr:oneCellAnchor>
    <xdr:from>
      <xdr:col>2</xdr:col>
      <xdr:colOff>102870</xdr:colOff>
      <xdr:row>84</xdr:row>
      <xdr:rowOff>73025</xdr:rowOff>
    </xdr:from>
    <xdr:ext cx="599440" cy="345440"/>
    <xdr:pic>
      <xdr:nvPicPr>
        <xdr:cNvPr id="62" name="Изображение 700">
          <a:extLst>
            <a:ext uri="{FF2B5EF4-FFF2-40B4-BE49-F238E27FC236}">
              <a16:creationId xmlns:a16="http://schemas.microsoft.com/office/drawing/2014/main" id="{00000000-0008-0000-0000-00003E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gHyMgDAAAABAAAAAAAAAAAAAAAAAAAAAAAAAAHgAAAGgAAAAAAAAAAAAAAAAAAAAAAAAAAAAAABAnAAAQJwAAAAAAAAAAAAAAAAAAAAAAAAAAAAAAAAAAAAAAAAAAAAAUAAAAAAAAAMDA/wAAAAAAZAAAADIAAAAAAAAAZAAAAAAAAAB/f38ACgAAACEAAAAwAAAALAAAAFQAAAACAAAAjAB+AFQAAAACAAAAIANbA48GAACoBgEAsAMAACACAAABAAAA"/>
            </a:ext>
          </a:extLst>
        </xdr:cNvPicPr>
      </xdr:nvPicPr>
      <xdr:blipFill>
        <a:blip xmlns:r="http://schemas.openxmlformats.org/officeDocument/2006/relationships" r:embed="rId44"/>
        <a:stretch>
          <a:fillRect/>
        </a:stretch>
      </xdr:blipFill>
      <xdr:spPr>
        <a:xfrm>
          <a:off x="1066165" y="42697400"/>
          <a:ext cx="599440" cy="345440"/>
        </a:xfrm>
        <a:prstGeom prst="rect">
          <a:avLst/>
        </a:prstGeom>
        <a:noFill/>
        <a:ln w="12700" cap="flat">
          <a:noFill/>
          <a:prstDash val="solid"/>
          <a:headEnd type="none" w="med" len="med"/>
          <a:tailEnd type="none" w="med" len="med"/>
        </a:ln>
        <a:effectLst/>
      </xdr:spPr>
    </xdr:pic>
    <xdr:clientData/>
  </xdr:oneCellAnchor>
  <xdr:oneCellAnchor>
    <xdr:from>
      <xdr:col>2</xdr:col>
      <xdr:colOff>264160</xdr:colOff>
      <xdr:row>85</xdr:row>
      <xdr:rowOff>69215</xdr:rowOff>
    </xdr:from>
    <xdr:ext cx="204470" cy="240665"/>
    <xdr:pic>
      <xdr:nvPicPr>
        <xdr:cNvPr id="61" name="Изображение 712">
          <a:extLst>
            <a:ext uri="{FF2B5EF4-FFF2-40B4-BE49-F238E27FC236}">
              <a16:creationId xmlns:a16="http://schemas.microsoft.com/office/drawing/2014/main" id="{00000000-0008-0000-0000-00003D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FUAAAACAAAApwBDAVUAAAACAAAA6wI9Ao0HAADtCQEAQgEAAHsBAAABAAAA"/>
            </a:ext>
          </a:extLst>
        </xdr:cNvPicPr>
      </xdr:nvPicPr>
      <xdr:blipFill>
        <a:blip xmlns:r="http://schemas.openxmlformats.org/officeDocument/2006/relationships" r:embed="rId45"/>
        <a:stretch>
          <a:fillRect/>
        </a:stretch>
      </xdr:blipFill>
      <xdr:spPr>
        <a:xfrm>
          <a:off x="1227455" y="43228895"/>
          <a:ext cx="204470" cy="240665"/>
        </a:xfrm>
        <a:prstGeom prst="rect">
          <a:avLst/>
        </a:prstGeom>
        <a:noFill/>
        <a:ln w="12700" cap="flat">
          <a:noFill/>
          <a:prstDash val="solid"/>
          <a:headEnd type="none" w="med" len="med"/>
          <a:tailEnd type="none" w="med" len="med"/>
        </a:ln>
        <a:effectLst/>
      </xdr:spPr>
    </xdr:pic>
    <xdr:clientData/>
  </xdr:oneCellAnchor>
  <xdr:oneCellAnchor>
    <xdr:from>
      <xdr:col>2</xdr:col>
      <xdr:colOff>224790</xdr:colOff>
      <xdr:row>86</xdr:row>
      <xdr:rowOff>60960</xdr:rowOff>
    </xdr:from>
    <xdr:ext cx="240030" cy="239395"/>
    <xdr:pic>
      <xdr:nvPicPr>
        <xdr:cNvPr id="60" name="Изображение 727">
          <a:extLst>
            <a:ext uri="{FF2B5EF4-FFF2-40B4-BE49-F238E27FC236}">
              <a16:creationId xmlns:a16="http://schemas.microsoft.com/office/drawing/2014/main" id="{00000000-0008-0000-0000-00003C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FYAAAACAAAAmQATAVYAAAACAAAA8gI4Ak8HAAB9DAEAegEAAHkBAAABAAAA"/>
            </a:ext>
          </a:extLst>
        </xdr:cNvPicPr>
      </xdr:nvPicPr>
      <xdr:blipFill>
        <a:blip xmlns:r="http://schemas.openxmlformats.org/officeDocument/2006/relationships" r:embed="rId46"/>
        <a:stretch>
          <a:fillRect/>
        </a:stretch>
      </xdr:blipFill>
      <xdr:spPr>
        <a:xfrm>
          <a:off x="1188085" y="43645455"/>
          <a:ext cx="240030" cy="239395"/>
        </a:xfrm>
        <a:prstGeom prst="rect">
          <a:avLst/>
        </a:prstGeom>
        <a:noFill/>
        <a:ln w="12700" cap="flat">
          <a:noFill/>
          <a:prstDash val="solid"/>
          <a:headEnd type="none" w="med" len="med"/>
          <a:tailEnd type="none" w="med" len="med"/>
        </a:ln>
        <a:effectLst/>
      </xdr:spPr>
    </xdr:pic>
    <xdr:clientData/>
  </xdr:oneCellAnchor>
  <xdr:oneCellAnchor>
    <xdr:from>
      <xdr:col>2</xdr:col>
      <xdr:colOff>266065</xdr:colOff>
      <xdr:row>87</xdr:row>
      <xdr:rowOff>40005</xdr:rowOff>
    </xdr:from>
    <xdr:ext cx="240030" cy="238760"/>
    <xdr:pic>
      <xdr:nvPicPr>
        <xdr:cNvPr id="59" name="Изображение 728">
          <a:extLst>
            <a:ext uri="{FF2B5EF4-FFF2-40B4-BE49-F238E27FC236}">
              <a16:creationId xmlns:a16="http://schemas.microsoft.com/office/drawing/2014/main" id="{00000000-0008-0000-0000-00003B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FcAAAACAAAAbwBFAVcAAAACAAAABANrApAHAADeDgEAegEAAHgBAAABAAAA"/>
            </a:ext>
          </a:extLst>
        </xdr:cNvPicPr>
      </xdr:nvPicPr>
      <xdr:blipFill>
        <a:blip xmlns:r="http://schemas.openxmlformats.org/officeDocument/2006/relationships" r:embed="rId47"/>
        <a:stretch>
          <a:fillRect/>
        </a:stretch>
      </xdr:blipFill>
      <xdr:spPr>
        <a:xfrm>
          <a:off x="1229360" y="44032170"/>
          <a:ext cx="240030" cy="238760"/>
        </a:xfrm>
        <a:prstGeom prst="rect">
          <a:avLst/>
        </a:prstGeom>
        <a:noFill/>
        <a:ln w="12700" cap="flat">
          <a:noFill/>
          <a:prstDash val="solid"/>
          <a:headEnd type="none" w="med" len="med"/>
          <a:tailEnd type="none" w="med" len="med"/>
        </a:ln>
        <a:effectLst/>
      </xdr:spPr>
    </xdr:pic>
    <xdr:clientData/>
  </xdr:oneCellAnchor>
  <xdr:oneCellAnchor>
    <xdr:from>
      <xdr:col>2</xdr:col>
      <xdr:colOff>267970</xdr:colOff>
      <xdr:row>88</xdr:row>
      <xdr:rowOff>43815</xdr:rowOff>
    </xdr:from>
    <xdr:ext cx="240665" cy="234315"/>
    <xdr:pic>
      <xdr:nvPicPr>
        <xdr:cNvPr id="58" name="Изображение 730">
          <a:extLst>
            <a:ext uri="{FF2B5EF4-FFF2-40B4-BE49-F238E27FC236}">
              <a16:creationId xmlns:a16="http://schemas.microsoft.com/office/drawing/2014/main" id="{00000000-0008-0000-0000-00003A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BAQEADAAAABAAAAAAAAAAAAAAAAAAAAAAAAAAHgAAAGgAAAAAAAAAAAAAAAAAAAAAAAAAAAAAABAnAAAQJwAAAAAAAAAAAAAAAAAAAAAAAAAAAAAAAAAAAAAAAAAAAAAUAAAAAAAAAMDA/wAAAAAAZAAAADIAAAAAAAAAZAAAAAAAAAB/f38ACgAAACEAAAAwAAAALAAAAFgAAAACAAAAcwBIAVgAAAACAAAA3QJuApMHAAAqEQEAewEAAHEBAAABAAAA"/>
            </a:ext>
          </a:extLst>
        </xdr:cNvPicPr>
      </xdr:nvPicPr>
      <xdr:blipFill>
        <a:blip xmlns:r="http://schemas.openxmlformats.org/officeDocument/2006/relationships" r:embed="rId48"/>
        <a:stretch>
          <a:fillRect/>
        </a:stretch>
      </xdr:blipFill>
      <xdr:spPr>
        <a:xfrm>
          <a:off x="1231265" y="44405550"/>
          <a:ext cx="240665" cy="234315"/>
        </a:xfrm>
        <a:prstGeom prst="rect">
          <a:avLst/>
        </a:prstGeom>
        <a:noFill/>
        <a:ln w="12700" cap="flat">
          <a:noFill/>
          <a:prstDash val="solid"/>
          <a:headEnd type="none" w="med" len="med"/>
          <a:tailEnd type="none" w="med" len="med"/>
        </a:ln>
        <a:effectLst/>
      </xdr:spPr>
    </xdr:pic>
    <xdr:clientData/>
  </xdr:oneCellAnchor>
  <xdr:oneCellAnchor>
    <xdr:from>
      <xdr:col>2</xdr:col>
      <xdr:colOff>236220</xdr:colOff>
      <xdr:row>89</xdr:row>
      <xdr:rowOff>42545</xdr:rowOff>
    </xdr:from>
    <xdr:ext cx="277495" cy="347980"/>
    <xdr:pic>
      <xdr:nvPicPr>
        <xdr:cNvPr id="57" name="Изображение 733">
          <a:extLst>
            <a:ext uri="{FF2B5EF4-FFF2-40B4-BE49-F238E27FC236}">
              <a16:creationId xmlns:a16="http://schemas.microsoft.com/office/drawing/2014/main" id="{00000000-0008-0000-0000-000039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a2tr/DAAAABAAAAAAAAAAAAAAAAAAAAAAAAAAHgAAAGgAAAAAAAAAAAAAAAAAAAAAAAAAAAAAABAnAAAQJwAAAAAAAAAAAAAAAAAAAAAAAAAAAAAAAAAAAAAAAAAAAAAUAAAAAAAAAMDA/wAAAAAAZAAAADIAAAAAAAAAZAAAAAAAAAB/f38ACgAAACEAAAAwAAAALAAAAFkAAAACAAAAYAAhAVkAAAACAAAAbgN0AmEHAACMEwEAtQEAACQCAAABAAAA"/>
            </a:ext>
          </a:extLst>
        </xdr:cNvPicPr>
      </xdr:nvPicPr>
      <xdr:blipFill>
        <a:blip xmlns:r="http://schemas.openxmlformats.org/officeDocument/2006/relationships" r:embed="rId49"/>
        <a:stretch>
          <a:fillRect/>
        </a:stretch>
      </xdr:blipFill>
      <xdr:spPr>
        <a:xfrm>
          <a:off x="1199515" y="44792900"/>
          <a:ext cx="277495" cy="347980"/>
        </a:xfrm>
        <a:prstGeom prst="rect">
          <a:avLst/>
        </a:prstGeom>
        <a:noFill/>
        <a:ln w="12700" cap="flat">
          <a:noFill/>
          <a:prstDash val="solid"/>
          <a:headEnd type="none" w="med" len="med"/>
          <a:tailEnd type="none" w="med" len="med"/>
        </a:ln>
        <a:effectLst/>
      </xdr:spPr>
    </xdr:pic>
    <xdr:clientData/>
  </xdr:oneCellAnchor>
  <xdr:oneCellAnchor>
    <xdr:from>
      <xdr:col>2</xdr:col>
      <xdr:colOff>260350</xdr:colOff>
      <xdr:row>90</xdr:row>
      <xdr:rowOff>22225</xdr:rowOff>
    </xdr:from>
    <xdr:ext cx="275590" cy="201930"/>
    <xdr:pic>
      <xdr:nvPicPr>
        <xdr:cNvPr id="56" name="Изображение 741">
          <a:extLst>
            <a:ext uri="{FF2B5EF4-FFF2-40B4-BE49-F238E27FC236}">
              <a16:creationId xmlns:a16="http://schemas.microsoft.com/office/drawing/2014/main" id="{00000000-0008-0000-0000-000038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FoAAAACAAAARAA+AVoAAAACAAAArQKPAocHAAA5FgEAsgEAAD4BAAABAAAA"/>
            </a:ext>
          </a:extLst>
        </xdr:cNvPicPr>
      </xdr:nvPicPr>
      <xdr:blipFill>
        <a:blip xmlns:r="http://schemas.openxmlformats.org/officeDocument/2006/relationships" r:embed="rId50"/>
        <a:stretch>
          <a:fillRect/>
        </a:stretch>
      </xdr:blipFill>
      <xdr:spPr>
        <a:xfrm>
          <a:off x="1223645" y="45227875"/>
          <a:ext cx="275590" cy="201930"/>
        </a:xfrm>
        <a:prstGeom prst="rect">
          <a:avLst/>
        </a:prstGeom>
        <a:noFill/>
        <a:ln w="12700" cap="flat">
          <a:noFill/>
          <a:prstDash val="solid"/>
          <a:headEnd type="none" w="med" len="med"/>
          <a:tailEnd type="none" w="med" len="med"/>
        </a:ln>
        <a:effectLst/>
      </xdr:spPr>
    </xdr:pic>
    <xdr:clientData/>
  </xdr:oneCellAnchor>
  <xdr:oneCellAnchor>
    <xdr:from>
      <xdr:col>2</xdr:col>
      <xdr:colOff>264795</xdr:colOff>
      <xdr:row>92</xdr:row>
      <xdr:rowOff>10160</xdr:rowOff>
    </xdr:from>
    <xdr:ext cx="347980" cy="341630"/>
    <xdr:pic>
      <xdr:nvPicPr>
        <xdr:cNvPr id="55" name="Изображение 751">
          <a:extLst>
            <a:ext uri="{FF2B5EF4-FFF2-40B4-BE49-F238E27FC236}">
              <a16:creationId xmlns:a16="http://schemas.microsoft.com/office/drawing/2014/main" id="{00000000-0008-0000-0000-000037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a2tr/DAAAABAAAAAAAAAAAAAAAAAAAAAAAAAAHgAAAGgAAAAAAAAAAAAAAAAAAAAAAAAAAAAAABAnAAAQJwAAAAAAAAAAAAAAAAAAAAAAAAAAAAAAAAAAAAAAAAAAAAAUAAAAAAAAAMDA/wAAAAAAZAAAADIAAAAAAAAAZAAAAAAAAAB/f38ACgAAACEAAAAwAAAALAAAAFwAAAACAAAAGgBEAVwAAAACAAAAiQPtAo4HAABtGgEAJAIAABoCAAABAAAA"/>
            </a:ext>
          </a:extLst>
        </xdr:cNvPicPr>
      </xdr:nvPicPr>
      <xdr:blipFill>
        <a:blip xmlns:r="http://schemas.openxmlformats.org/officeDocument/2006/relationships" r:embed="rId51"/>
        <a:stretch>
          <a:fillRect/>
        </a:stretch>
      </xdr:blipFill>
      <xdr:spPr>
        <a:xfrm>
          <a:off x="1228090" y="45911135"/>
          <a:ext cx="347980" cy="341630"/>
        </a:xfrm>
        <a:prstGeom prst="rect">
          <a:avLst/>
        </a:prstGeom>
        <a:noFill/>
        <a:ln w="12700" cap="flat">
          <a:noFill/>
          <a:prstDash val="solid"/>
          <a:headEnd type="none" w="med" len="med"/>
          <a:tailEnd type="none" w="med" len="med"/>
        </a:ln>
        <a:effectLst/>
      </xdr:spPr>
    </xdr:pic>
    <xdr:clientData/>
  </xdr:oneCellAnchor>
  <xdr:oneCellAnchor>
    <xdr:from>
      <xdr:col>2</xdr:col>
      <xdr:colOff>162560</xdr:colOff>
      <xdr:row>93</xdr:row>
      <xdr:rowOff>23495</xdr:rowOff>
    </xdr:from>
    <xdr:ext cx="492760" cy="309880"/>
    <xdr:pic>
      <xdr:nvPicPr>
        <xdr:cNvPr id="54" name="Изображение 752">
          <a:extLst>
            <a:ext uri="{FF2B5EF4-FFF2-40B4-BE49-F238E27FC236}">
              <a16:creationId xmlns:a16="http://schemas.microsoft.com/office/drawing/2014/main" id="{00000000-0008-0000-0000-000036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F0AAAACAAAANwDHAF0AAAACAAAADwMhA+0GAAD1HAEACAMAAOgBAAABAAAA"/>
            </a:ext>
          </a:extLst>
        </xdr:cNvPicPr>
      </xdr:nvPicPr>
      <xdr:blipFill>
        <a:blip xmlns:r="http://schemas.openxmlformats.org/officeDocument/2006/relationships" r:embed="rId52"/>
        <a:stretch>
          <a:fillRect/>
        </a:stretch>
      </xdr:blipFill>
      <xdr:spPr>
        <a:xfrm>
          <a:off x="1125855" y="46322615"/>
          <a:ext cx="492760" cy="309880"/>
        </a:xfrm>
        <a:prstGeom prst="rect">
          <a:avLst/>
        </a:prstGeom>
        <a:noFill/>
        <a:ln w="12700" cap="flat">
          <a:noFill/>
          <a:prstDash val="solid"/>
          <a:headEnd type="none" w="med" len="med"/>
          <a:tailEnd type="none" w="med" len="med"/>
        </a:ln>
        <a:effectLst/>
      </xdr:spPr>
    </xdr:pic>
    <xdr:clientData/>
  </xdr:oneCellAnchor>
  <xdr:oneCellAnchor>
    <xdr:from>
      <xdr:col>2</xdr:col>
      <xdr:colOff>165735</xdr:colOff>
      <xdr:row>94</xdr:row>
      <xdr:rowOff>90805</xdr:rowOff>
    </xdr:from>
    <xdr:ext cx="456565" cy="271780"/>
    <xdr:pic>
      <xdr:nvPicPr>
        <xdr:cNvPr id="53" name="Изображение 762">
          <a:extLst>
            <a:ext uri="{FF2B5EF4-FFF2-40B4-BE49-F238E27FC236}">
              <a16:creationId xmlns:a16="http://schemas.microsoft.com/office/drawing/2014/main" id="{00000000-0008-0000-0000-000035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F4AAAACAAAAtQDLAF4AAAACAAAA1QL5AvIGAAAOIAEAzwIAAKwBAAABAAAA"/>
            </a:ext>
          </a:extLst>
        </xdr:cNvPicPr>
      </xdr:nvPicPr>
      <xdr:blipFill>
        <a:blip xmlns:r="http://schemas.openxmlformats.org/officeDocument/2006/relationships" r:embed="rId53"/>
        <a:stretch>
          <a:fillRect/>
        </a:stretch>
      </xdr:blipFill>
      <xdr:spPr>
        <a:xfrm>
          <a:off x="1129030" y="46826170"/>
          <a:ext cx="456565" cy="271780"/>
        </a:xfrm>
        <a:prstGeom prst="rect">
          <a:avLst/>
        </a:prstGeom>
        <a:noFill/>
        <a:ln w="12700" cap="flat">
          <a:noFill/>
          <a:prstDash val="solid"/>
          <a:headEnd type="none" w="med" len="med"/>
          <a:tailEnd type="none" w="med" len="med"/>
        </a:ln>
        <a:effectLst/>
      </xdr:spPr>
    </xdr:pic>
    <xdr:clientData/>
  </xdr:oneCellAnchor>
  <xdr:oneCellAnchor>
    <xdr:from>
      <xdr:col>2</xdr:col>
      <xdr:colOff>165735</xdr:colOff>
      <xdr:row>95</xdr:row>
      <xdr:rowOff>52705</xdr:rowOff>
    </xdr:from>
    <xdr:ext cx="456565" cy="268605"/>
    <xdr:pic>
      <xdr:nvPicPr>
        <xdr:cNvPr id="52" name="Изображение 765">
          <a:extLst>
            <a:ext uri="{FF2B5EF4-FFF2-40B4-BE49-F238E27FC236}">
              <a16:creationId xmlns:a16="http://schemas.microsoft.com/office/drawing/2014/main" id="{00000000-0008-0000-0000-000034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F8AAAACAAAAiwDLAF8AAAACAAAATwP5AvIGAAD5IgEAzwIAAKcBAAABAAAA"/>
            </a:ext>
          </a:extLst>
        </xdr:cNvPicPr>
      </xdr:nvPicPr>
      <xdr:blipFill>
        <a:blip xmlns:r="http://schemas.openxmlformats.org/officeDocument/2006/relationships" r:embed="rId54"/>
        <a:stretch>
          <a:fillRect/>
        </a:stretch>
      </xdr:blipFill>
      <xdr:spPr>
        <a:xfrm>
          <a:off x="1129030" y="47300515"/>
          <a:ext cx="456565" cy="268605"/>
        </a:xfrm>
        <a:prstGeom prst="rect">
          <a:avLst/>
        </a:prstGeom>
        <a:noFill/>
        <a:ln w="12700" cap="flat">
          <a:noFill/>
          <a:prstDash val="solid"/>
          <a:headEnd type="none" w="med" len="med"/>
          <a:tailEnd type="none" w="med" len="med"/>
        </a:ln>
        <a:effectLst/>
      </xdr:spPr>
    </xdr:pic>
    <xdr:clientData/>
  </xdr:oneCellAnchor>
  <xdr:oneCellAnchor>
    <xdr:from>
      <xdr:col>2</xdr:col>
      <xdr:colOff>189230</xdr:colOff>
      <xdr:row>96</xdr:row>
      <xdr:rowOff>31750</xdr:rowOff>
    </xdr:from>
    <xdr:ext cx="455930" cy="266065"/>
    <xdr:pic>
      <xdr:nvPicPr>
        <xdr:cNvPr id="51" name="Изображение 771">
          <a:extLst>
            <a:ext uri="{FF2B5EF4-FFF2-40B4-BE49-F238E27FC236}">
              <a16:creationId xmlns:a16="http://schemas.microsoft.com/office/drawing/2014/main" id="{00000000-0008-0000-0000-000033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GAAAAACAAAAVADnAGAAAAACAAAAEQMVAxcHAAA8JQEAzgIAAKMBAAABAAAA"/>
            </a:ext>
          </a:extLst>
        </xdr:cNvPicPr>
      </xdr:nvPicPr>
      <xdr:blipFill>
        <a:blip xmlns:r="http://schemas.openxmlformats.org/officeDocument/2006/relationships" r:embed="rId55"/>
        <a:stretch>
          <a:fillRect/>
        </a:stretch>
      </xdr:blipFill>
      <xdr:spPr>
        <a:xfrm>
          <a:off x="1152525" y="47668180"/>
          <a:ext cx="455930" cy="266065"/>
        </a:xfrm>
        <a:prstGeom prst="rect">
          <a:avLst/>
        </a:prstGeom>
        <a:noFill/>
        <a:ln w="12700" cap="flat">
          <a:noFill/>
          <a:prstDash val="solid"/>
          <a:headEnd type="none" w="med" len="med"/>
          <a:tailEnd type="none" w="med" len="med"/>
        </a:ln>
        <a:effectLst/>
      </xdr:spPr>
    </xdr:pic>
    <xdr:clientData/>
  </xdr:oneCellAnchor>
  <xdr:oneCellAnchor>
    <xdr:from>
      <xdr:col>2</xdr:col>
      <xdr:colOff>123825</xdr:colOff>
      <xdr:row>97</xdr:row>
      <xdr:rowOff>167640</xdr:rowOff>
    </xdr:from>
    <xdr:ext cx="491490" cy="354330"/>
    <xdr:pic>
      <xdr:nvPicPr>
        <xdr:cNvPr id="50" name="Изображение 776">
          <a:extLst>
            <a:ext uri="{FF2B5EF4-FFF2-40B4-BE49-F238E27FC236}">
              <a16:creationId xmlns:a16="http://schemas.microsoft.com/office/drawing/2014/main" id="{00000000-0008-0000-0000-000032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GEAAAACAAAA/ACXAGEAAAACAAAAEAPwArAGAAB2KAEABgMAAC4CAAABAAAA"/>
            </a:ext>
          </a:extLst>
        </xdr:cNvPicPr>
      </xdr:nvPicPr>
      <xdr:blipFill>
        <a:blip xmlns:r="http://schemas.openxmlformats.org/officeDocument/2006/relationships" r:embed="rId56"/>
        <a:stretch>
          <a:fillRect/>
        </a:stretch>
      </xdr:blipFill>
      <xdr:spPr>
        <a:xfrm>
          <a:off x="1087120" y="48192690"/>
          <a:ext cx="491490" cy="354330"/>
        </a:xfrm>
        <a:prstGeom prst="rect">
          <a:avLst/>
        </a:prstGeom>
        <a:noFill/>
        <a:ln w="12700" cap="flat">
          <a:noFill/>
          <a:prstDash val="solid"/>
          <a:headEnd type="none" w="med" len="med"/>
          <a:tailEnd type="none" w="med" len="med"/>
        </a:ln>
        <a:effectLst/>
      </xdr:spPr>
    </xdr:pic>
    <xdr:clientData/>
  </xdr:oneCellAnchor>
  <xdr:oneCellAnchor>
    <xdr:from>
      <xdr:col>2</xdr:col>
      <xdr:colOff>210185</xdr:colOff>
      <xdr:row>98</xdr:row>
      <xdr:rowOff>38100</xdr:rowOff>
    </xdr:from>
    <xdr:ext cx="302895" cy="779780"/>
    <xdr:pic>
      <xdr:nvPicPr>
        <xdr:cNvPr id="49" name="Изображение 780">
          <a:extLst>
            <a:ext uri="{FF2B5EF4-FFF2-40B4-BE49-F238E27FC236}">
              <a16:creationId xmlns:a16="http://schemas.microsoft.com/office/drawing/2014/main" id="{00000000-0008-0000-0000-000031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GIAAAACAAAAKwABAWIAAAACAAAAmANzAjgHAADcKwEA3QEAAMwEAAABAAAA"/>
            </a:ext>
          </a:extLst>
        </xdr:cNvPicPr>
      </xdr:nvPicPr>
      <xdr:blipFill>
        <a:blip xmlns:r="http://schemas.openxmlformats.org/officeDocument/2006/relationships" r:embed="rId57"/>
        <a:stretch>
          <a:fillRect/>
        </a:stretch>
      </xdr:blipFill>
      <xdr:spPr>
        <a:xfrm>
          <a:off x="1173480" y="48745140"/>
          <a:ext cx="302895" cy="779780"/>
        </a:xfrm>
        <a:prstGeom prst="rect">
          <a:avLst/>
        </a:prstGeom>
        <a:noFill/>
        <a:ln w="12700" cap="flat">
          <a:noFill/>
          <a:prstDash val="solid"/>
          <a:headEnd type="none" w="med" len="med"/>
          <a:tailEnd type="none" w="med" len="med"/>
        </a:ln>
        <a:effectLst/>
      </xdr:spPr>
    </xdr:pic>
    <xdr:clientData/>
  </xdr:oneCellAnchor>
  <xdr:oneCellAnchor>
    <xdr:from>
      <xdr:col>2</xdr:col>
      <xdr:colOff>260985</xdr:colOff>
      <xdr:row>99</xdr:row>
      <xdr:rowOff>104140</xdr:rowOff>
    </xdr:from>
    <xdr:ext cx="204470" cy="201295"/>
    <xdr:pic>
      <xdr:nvPicPr>
        <xdr:cNvPr id="48" name="Изображение 783">
          <a:extLst>
            <a:ext uri="{FF2B5EF4-FFF2-40B4-BE49-F238E27FC236}">
              <a16:creationId xmlns:a16="http://schemas.microsoft.com/office/drawing/2014/main" id="{00000000-0008-0000-0000-000030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GMAAAACAAAA1QA/AWMAAAACAAAAcAI5AogHAADeMQEAQgEAAD0BAAABAAAA"/>
            </a:ext>
          </a:extLst>
        </xdr:cNvPicPr>
      </xdr:nvPicPr>
      <xdr:blipFill>
        <a:blip xmlns:r="http://schemas.openxmlformats.org/officeDocument/2006/relationships" r:embed="rId58"/>
        <a:stretch>
          <a:fillRect/>
        </a:stretch>
      </xdr:blipFill>
      <xdr:spPr>
        <a:xfrm>
          <a:off x="1224280" y="49721770"/>
          <a:ext cx="204470" cy="201295"/>
        </a:xfrm>
        <a:prstGeom prst="rect">
          <a:avLst/>
        </a:prstGeom>
        <a:noFill/>
        <a:ln w="12700" cap="flat">
          <a:noFill/>
          <a:prstDash val="solid"/>
          <a:headEnd type="none" w="med" len="med"/>
          <a:tailEnd type="none" w="med" len="med"/>
        </a:ln>
        <a:effectLst/>
      </xdr:spPr>
    </xdr:pic>
    <xdr:clientData/>
  </xdr:oneCellAnchor>
  <xdr:oneCellAnchor>
    <xdr:from>
      <xdr:col>2</xdr:col>
      <xdr:colOff>141605</xdr:colOff>
      <xdr:row>100</xdr:row>
      <xdr:rowOff>7620</xdr:rowOff>
    </xdr:from>
    <xdr:ext cx="528955" cy="275590"/>
    <xdr:pic>
      <xdr:nvPicPr>
        <xdr:cNvPr id="47" name="Изображение 786">
          <a:extLst>
            <a:ext uri="{FF2B5EF4-FFF2-40B4-BE49-F238E27FC236}">
              <a16:creationId xmlns:a16="http://schemas.microsoft.com/office/drawing/2014/main" id="{00000000-0008-0000-0000-00002F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a2tr/DAAAABAAAAAAAAAAAAAAAAAAAAAAAAAAHgAAAGgAAAAAAAAAAAAAAAAAAAAAAAAAAAAAABAnAAAQJwAAAAAAAAAAAAAAAAAAAAAAAAAAAAAAAAAAAAAAAAAAAAAUAAAAAAAAAMDA/wAAAAAAZAAAADIAAAAAAAAAZAAAAAAAAAB/f38ACgAAACEAAAAwAAAALAAAAGQAAAACAAAAFACtAGQAAAACAAAA6gI0A8wGAABbNAEAQQMAALIBAAABAAAA"/>
            </a:ext>
          </a:extLst>
        </xdr:cNvPicPr>
      </xdr:nvPicPr>
      <xdr:blipFill>
        <a:blip xmlns:r="http://schemas.openxmlformats.org/officeDocument/2006/relationships" r:embed="rId59"/>
        <a:stretch>
          <a:fillRect/>
        </a:stretch>
      </xdr:blipFill>
      <xdr:spPr>
        <a:xfrm>
          <a:off x="1104900" y="50126265"/>
          <a:ext cx="528955" cy="275590"/>
        </a:xfrm>
        <a:prstGeom prst="rect">
          <a:avLst/>
        </a:prstGeom>
        <a:noFill/>
        <a:ln w="12700" cap="flat">
          <a:noFill/>
          <a:prstDash val="solid"/>
          <a:headEnd type="none" w="med" len="med"/>
          <a:tailEnd type="none" w="med" len="med"/>
        </a:ln>
        <a:effectLst/>
      </xdr:spPr>
    </xdr:pic>
    <xdr:clientData/>
  </xdr:oneCellAnchor>
  <xdr:oneCellAnchor>
    <xdr:from>
      <xdr:col>2</xdr:col>
      <xdr:colOff>264160</xdr:colOff>
      <xdr:row>101</xdr:row>
      <xdr:rowOff>31750</xdr:rowOff>
    </xdr:from>
    <xdr:ext cx="205105" cy="202565"/>
    <xdr:pic>
      <xdr:nvPicPr>
        <xdr:cNvPr id="46" name="Изображение 797">
          <a:extLst>
            <a:ext uri="{FF2B5EF4-FFF2-40B4-BE49-F238E27FC236}">
              <a16:creationId xmlns:a16="http://schemas.microsoft.com/office/drawing/2014/main" id="{00000000-0008-0000-0000-00002E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GUAAAACAAAAXQBDAWUAAAACAAAAsAI+Ao0HAADlNgEAQwEAAD8BAAABAAAA"/>
            </a:ext>
          </a:extLst>
        </xdr:cNvPicPr>
      </xdr:nvPicPr>
      <xdr:blipFill>
        <a:blip xmlns:r="http://schemas.openxmlformats.org/officeDocument/2006/relationships" r:embed="rId60"/>
        <a:stretch>
          <a:fillRect/>
        </a:stretch>
      </xdr:blipFill>
      <xdr:spPr>
        <a:xfrm>
          <a:off x="1227455" y="50539015"/>
          <a:ext cx="205105" cy="202565"/>
        </a:xfrm>
        <a:prstGeom prst="rect">
          <a:avLst/>
        </a:prstGeom>
        <a:noFill/>
        <a:ln w="12700" cap="flat">
          <a:noFill/>
          <a:prstDash val="solid"/>
          <a:headEnd type="none" w="med" len="med"/>
          <a:tailEnd type="none" w="med" len="med"/>
        </a:ln>
        <a:effectLst/>
      </xdr:spPr>
    </xdr:pic>
    <xdr:clientData/>
  </xdr:oneCellAnchor>
  <xdr:oneCellAnchor>
    <xdr:from>
      <xdr:col>2</xdr:col>
      <xdr:colOff>231775</xdr:colOff>
      <xdr:row>103</xdr:row>
      <xdr:rowOff>52070</xdr:rowOff>
    </xdr:from>
    <xdr:ext cx="347980" cy="381000"/>
    <xdr:pic>
      <xdr:nvPicPr>
        <xdr:cNvPr id="45" name="Изображение 811">
          <a:extLst>
            <a:ext uri="{FF2B5EF4-FFF2-40B4-BE49-F238E27FC236}">
              <a16:creationId xmlns:a16="http://schemas.microsoft.com/office/drawing/2014/main" id="{00000000-0008-0000-0000-00002D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a2tr/DAAAABAAAAAAAAAAAAAAAAAAAAAAAAAAHgAAAGgAAAAAAAAAAAAAAAAAAAAAAAAAAAAAABAnAAAQJwAAAAAAAAAAAAAAAAAAAAAAAAAAAAAAAAAAAAAAAAAAAAAUAAAAAAAAAMDA/wAAAAAAZAAAADIAAAAAAAAAZAAAAAAAAAB/f38ACgAAACEAAAAwAAAALAAAAGcAAAACAAAAZgAbAWcAAAACAAAAUgPFAloHAAC7OwEAJAIAAFgCAAABAAAA"/>
            </a:ext>
          </a:extLst>
        </xdr:cNvPicPr>
      </xdr:nvPicPr>
      <xdr:blipFill>
        <a:blip xmlns:r="http://schemas.openxmlformats.org/officeDocument/2006/relationships" r:embed="rId61"/>
        <a:stretch>
          <a:fillRect/>
        </a:stretch>
      </xdr:blipFill>
      <xdr:spPr>
        <a:xfrm>
          <a:off x="1195070" y="51325145"/>
          <a:ext cx="347980" cy="381000"/>
        </a:xfrm>
        <a:prstGeom prst="rect">
          <a:avLst/>
        </a:prstGeom>
        <a:noFill/>
        <a:ln w="12700" cap="flat">
          <a:noFill/>
          <a:prstDash val="solid"/>
          <a:headEnd type="none" w="med" len="med"/>
          <a:tailEnd type="none" w="med" len="med"/>
        </a:ln>
        <a:effectLst/>
      </xdr:spPr>
    </xdr:pic>
    <xdr:clientData/>
  </xdr:oneCellAnchor>
  <xdr:oneCellAnchor>
    <xdr:from>
      <xdr:col>2</xdr:col>
      <xdr:colOff>172720</xdr:colOff>
      <xdr:row>105</xdr:row>
      <xdr:rowOff>57150</xdr:rowOff>
    </xdr:from>
    <xdr:ext cx="384810" cy="382905"/>
    <xdr:pic>
      <xdr:nvPicPr>
        <xdr:cNvPr id="44" name="Изображение 815">
          <a:extLst>
            <a:ext uri="{FF2B5EF4-FFF2-40B4-BE49-F238E27FC236}">
              <a16:creationId xmlns:a16="http://schemas.microsoft.com/office/drawing/2014/main" id="{00000000-0008-0000-0000-00002C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GkAAAACAAAAbADTAGkAAAACAAAAPgOqAv0GAABJQwEAXgIAAFsCAAABAAAA"/>
            </a:ext>
          </a:extLst>
        </xdr:cNvPicPr>
      </xdr:nvPicPr>
      <xdr:blipFill>
        <a:blip xmlns:r="http://schemas.openxmlformats.org/officeDocument/2006/relationships" r:embed="rId62"/>
        <a:stretch>
          <a:fillRect/>
        </a:stretch>
      </xdr:blipFill>
      <xdr:spPr>
        <a:xfrm>
          <a:off x="1136015" y="52553235"/>
          <a:ext cx="384810" cy="382905"/>
        </a:xfrm>
        <a:prstGeom prst="rect">
          <a:avLst/>
        </a:prstGeom>
        <a:noFill/>
        <a:ln w="12700" cap="flat">
          <a:noFill/>
          <a:prstDash val="solid"/>
          <a:headEnd type="none" w="med" len="med"/>
          <a:tailEnd type="none" w="med" len="med"/>
        </a:ln>
        <a:effectLst/>
      </xdr:spPr>
    </xdr:pic>
    <xdr:clientData/>
  </xdr:oneCellAnchor>
  <xdr:oneCellAnchor>
    <xdr:from>
      <xdr:col>2</xdr:col>
      <xdr:colOff>217805</xdr:colOff>
      <xdr:row>106</xdr:row>
      <xdr:rowOff>42545</xdr:rowOff>
    </xdr:from>
    <xdr:ext cx="384175" cy="381000"/>
    <xdr:pic>
      <xdr:nvPicPr>
        <xdr:cNvPr id="43" name="Изображение 835">
          <a:extLst>
            <a:ext uri="{FF2B5EF4-FFF2-40B4-BE49-F238E27FC236}">
              <a16:creationId xmlns:a16="http://schemas.microsoft.com/office/drawing/2014/main" id="{00000000-0008-0000-0000-00002B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GoAAAACAAAAUwAKAWoAAAACAAAAPwPgAkQHAACJRgEAXQIAAFgCAAABAAAA"/>
            </a:ext>
          </a:extLst>
        </xdr:cNvPicPr>
      </xdr:nvPicPr>
      <xdr:blipFill>
        <a:blip xmlns:r="http://schemas.openxmlformats.org/officeDocument/2006/relationships" r:embed="rId63"/>
        <a:stretch>
          <a:fillRect/>
        </a:stretch>
      </xdr:blipFill>
      <xdr:spPr>
        <a:xfrm>
          <a:off x="1181100" y="53081555"/>
          <a:ext cx="384175" cy="381000"/>
        </a:xfrm>
        <a:prstGeom prst="rect">
          <a:avLst/>
        </a:prstGeom>
        <a:noFill/>
        <a:ln w="12700" cap="flat">
          <a:noFill/>
          <a:prstDash val="solid"/>
          <a:headEnd type="none" w="med" len="med"/>
          <a:tailEnd type="none" w="med" len="med"/>
        </a:ln>
        <a:effectLst/>
      </xdr:spPr>
    </xdr:pic>
    <xdr:clientData/>
  </xdr:oneCellAnchor>
  <xdr:oneCellAnchor>
    <xdr:from>
      <xdr:col>2</xdr:col>
      <xdr:colOff>165100</xdr:colOff>
      <xdr:row>26</xdr:row>
      <xdr:rowOff>64770</xdr:rowOff>
    </xdr:from>
    <xdr:ext cx="492760" cy="343535"/>
    <xdr:pic>
      <xdr:nvPicPr>
        <xdr:cNvPr id="42" name="Изображение 140">
          <a:extLst>
            <a:ext uri="{FF2B5EF4-FFF2-40B4-BE49-F238E27FC236}">
              <a16:creationId xmlns:a16="http://schemas.microsoft.com/office/drawing/2014/main" id="{00000000-0008-0000-0000-00002A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BoAAAACAAAAiQDKABoAAAACAAAAYAMkA/EGAAD2SAAACAMAAB0CAAABAAAA"/>
            </a:ext>
          </a:extLst>
        </xdr:cNvPicPr>
      </xdr:nvPicPr>
      <xdr:blipFill>
        <a:blip xmlns:r="http://schemas.openxmlformats.org/officeDocument/2006/relationships" r:embed="rId64"/>
        <a:stretch>
          <a:fillRect/>
        </a:stretch>
      </xdr:blipFill>
      <xdr:spPr>
        <a:xfrm>
          <a:off x="1128395" y="11860530"/>
          <a:ext cx="492760" cy="343535"/>
        </a:xfrm>
        <a:prstGeom prst="rect">
          <a:avLst/>
        </a:prstGeom>
        <a:noFill/>
        <a:ln w="12700" cap="flat">
          <a:noFill/>
          <a:prstDash val="solid"/>
          <a:headEnd type="none" w="med" len="med"/>
          <a:tailEnd type="none" w="med" len="med"/>
        </a:ln>
        <a:effectLst/>
      </xdr:spPr>
    </xdr:pic>
    <xdr:clientData/>
  </xdr:oneCellAnchor>
  <xdr:oneCellAnchor>
    <xdr:from>
      <xdr:col>2</xdr:col>
      <xdr:colOff>135890</xdr:colOff>
      <xdr:row>27</xdr:row>
      <xdr:rowOff>41275</xdr:rowOff>
    </xdr:from>
    <xdr:ext cx="528955" cy="347345"/>
    <xdr:pic>
      <xdr:nvPicPr>
        <xdr:cNvPr id="41" name="Изображение 150">
          <a:extLst>
            <a:ext uri="{FF2B5EF4-FFF2-40B4-BE49-F238E27FC236}">
              <a16:creationId xmlns:a16="http://schemas.microsoft.com/office/drawing/2014/main" id="{00000000-0008-0000-0000-000029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BsAAAACAAAAVACmABsAAAACAAAAFwMtA8MGAADLSwAAQQMAACMCAAABAAAA"/>
            </a:ext>
          </a:extLst>
        </xdr:cNvPicPr>
      </xdr:nvPicPr>
      <xdr:blipFill>
        <a:blip xmlns:r="http://schemas.openxmlformats.org/officeDocument/2006/relationships" r:embed="rId65"/>
        <a:stretch>
          <a:fillRect/>
        </a:stretch>
      </xdr:blipFill>
      <xdr:spPr>
        <a:xfrm>
          <a:off x="1099185" y="12320905"/>
          <a:ext cx="528955" cy="347345"/>
        </a:xfrm>
        <a:prstGeom prst="rect">
          <a:avLst/>
        </a:prstGeom>
        <a:noFill/>
        <a:ln w="12700" cap="flat">
          <a:noFill/>
          <a:prstDash val="solid"/>
          <a:headEnd type="none" w="med" len="med"/>
          <a:tailEnd type="none" w="med" len="med"/>
        </a:ln>
        <a:effectLst/>
      </xdr:spPr>
    </xdr:pic>
    <xdr:clientData/>
  </xdr:oneCellAnchor>
  <xdr:oneCellAnchor>
    <xdr:from>
      <xdr:col>2</xdr:col>
      <xdr:colOff>101600</xdr:colOff>
      <xdr:row>28</xdr:row>
      <xdr:rowOff>60325</xdr:rowOff>
    </xdr:from>
    <xdr:ext cx="566420" cy="343535"/>
    <xdr:pic>
      <xdr:nvPicPr>
        <xdr:cNvPr id="40" name="Изображение 160">
          <a:extLst>
            <a:ext uri="{FF2B5EF4-FFF2-40B4-BE49-F238E27FC236}">
              <a16:creationId xmlns:a16="http://schemas.microsoft.com/office/drawing/2014/main" id="{00000000-0008-0000-0000-000028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BwAAAACAAAAgAB8ABwAAAACAAAAVwMxA40GAAABTwAAfAMAAB0CAAABAAAA"/>
            </a:ext>
          </a:extLst>
        </xdr:cNvPicPr>
      </xdr:nvPicPr>
      <xdr:blipFill>
        <a:blip xmlns:r="http://schemas.openxmlformats.org/officeDocument/2006/relationships" r:embed="rId66"/>
        <a:stretch>
          <a:fillRect/>
        </a:stretch>
      </xdr:blipFill>
      <xdr:spPr>
        <a:xfrm>
          <a:off x="1064895" y="12842875"/>
          <a:ext cx="566420" cy="343535"/>
        </a:xfrm>
        <a:prstGeom prst="rect">
          <a:avLst/>
        </a:prstGeom>
        <a:noFill/>
        <a:ln w="12700" cap="flat">
          <a:noFill/>
          <a:prstDash val="solid"/>
          <a:headEnd type="none" w="med" len="med"/>
          <a:tailEnd type="none" w="med" len="med"/>
        </a:ln>
        <a:effectLst/>
      </xdr:spPr>
    </xdr:pic>
    <xdr:clientData/>
  </xdr:oneCellAnchor>
  <xdr:oneCellAnchor>
    <xdr:from>
      <xdr:col>2</xdr:col>
      <xdr:colOff>183515</xdr:colOff>
      <xdr:row>33</xdr:row>
      <xdr:rowOff>121920</xdr:rowOff>
    </xdr:from>
    <xdr:ext cx="420370" cy="272415"/>
    <xdr:pic>
      <xdr:nvPicPr>
        <xdr:cNvPr id="39" name="Изображение 199">
          <a:extLst>
            <a:ext uri="{FF2B5EF4-FFF2-40B4-BE49-F238E27FC236}">
              <a16:creationId xmlns:a16="http://schemas.microsoft.com/office/drawing/2014/main" id="{00000000-0008-0000-0000-000027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EAAAACAAAA+wDgACEAAAACAAAALAPiAg4HAAAXXgAAlgIAAK0BAAABAAAA"/>
            </a:ext>
          </a:extLst>
        </xdr:cNvPicPr>
      </xdr:nvPicPr>
      <xdr:blipFill>
        <a:blip xmlns:r="http://schemas.openxmlformats.org/officeDocument/2006/relationships" r:embed="rId67"/>
        <a:stretch>
          <a:fillRect/>
        </a:stretch>
      </xdr:blipFill>
      <xdr:spPr>
        <a:xfrm>
          <a:off x="1146810" y="15295245"/>
          <a:ext cx="420370" cy="272415"/>
        </a:xfrm>
        <a:prstGeom prst="rect">
          <a:avLst/>
        </a:prstGeom>
        <a:noFill/>
        <a:ln w="12700" cap="flat">
          <a:noFill/>
          <a:prstDash val="solid"/>
          <a:headEnd type="none" w="med" len="med"/>
          <a:tailEnd type="none" w="med" len="med"/>
        </a:ln>
        <a:effectLst/>
      </xdr:spPr>
    </xdr:pic>
    <xdr:clientData/>
  </xdr:oneCellAnchor>
  <xdr:oneCellAnchor>
    <xdr:from>
      <xdr:col>2</xdr:col>
      <xdr:colOff>144145</xdr:colOff>
      <xdr:row>34</xdr:row>
      <xdr:rowOff>82550</xdr:rowOff>
    </xdr:from>
    <xdr:ext cx="421005" cy="311150"/>
    <xdr:pic>
      <xdr:nvPicPr>
        <xdr:cNvPr id="38" name="Изображение 209">
          <a:extLst>
            <a:ext uri="{FF2B5EF4-FFF2-40B4-BE49-F238E27FC236}">
              <a16:creationId xmlns:a16="http://schemas.microsoft.com/office/drawing/2014/main" id="{00000000-0008-0000-0000-000026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IAAAACAAAApwCwACIAAAACAAAAHwOzAtAGAADoYAAAlwIAAOoBAAABAAAA"/>
            </a:ext>
          </a:extLst>
        </xdr:cNvPicPr>
      </xdr:nvPicPr>
      <xdr:blipFill>
        <a:blip xmlns:r="http://schemas.openxmlformats.org/officeDocument/2006/relationships" r:embed="rId68"/>
        <a:stretch>
          <a:fillRect/>
        </a:stretch>
      </xdr:blipFill>
      <xdr:spPr>
        <a:xfrm>
          <a:off x="1107440" y="15753080"/>
          <a:ext cx="421005" cy="311150"/>
        </a:xfrm>
        <a:prstGeom prst="rect">
          <a:avLst/>
        </a:prstGeom>
        <a:noFill/>
        <a:ln w="12700" cap="flat">
          <a:noFill/>
          <a:prstDash val="solid"/>
          <a:headEnd type="none" w="med" len="med"/>
          <a:tailEnd type="none" w="med" len="med"/>
        </a:ln>
        <a:effectLst/>
      </xdr:spPr>
    </xdr:pic>
    <xdr:clientData/>
  </xdr:oneCellAnchor>
  <xdr:oneCellAnchor>
    <xdr:from>
      <xdr:col>2</xdr:col>
      <xdr:colOff>170180</xdr:colOff>
      <xdr:row>18</xdr:row>
      <xdr:rowOff>70485</xdr:rowOff>
    </xdr:from>
    <xdr:ext cx="457835" cy="338455"/>
    <xdr:pic>
      <xdr:nvPicPr>
        <xdr:cNvPr id="37" name="Изображение 220">
          <a:extLst>
            <a:ext uri="{FF2B5EF4-FFF2-40B4-BE49-F238E27FC236}">
              <a16:creationId xmlns:a16="http://schemas.microsoft.com/office/drawing/2014/main" id="{00000000-0008-0000-0000-000025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BIAAAACAAAAmADQABIAAAACAAAAcwMAA/kGAAAAMAAA0QIAABUCAAABAAAA"/>
            </a:ext>
          </a:extLst>
        </xdr:cNvPicPr>
      </xdr:nvPicPr>
      <xdr:blipFill>
        <a:blip xmlns:r="http://schemas.openxmlformats.org/officeDocument/2006/relationships" r:embed="rId69"/>
        <a:stretch>
          <a:fillRect/>
        </a:stretch>
      </xdr:blipFill>
      <xdr:spPr>
        <a:xfrm>
          <a:off x="1133475" y="7802880"/>
          <a:ext cx="457835" cy="338455"/>
        </a:xfrm>
        <a:prstGeom prst="rect">
          <a:avLst/>
        </a:prstGeom>
        <a:noFill/>
        <a:ln w="12700" cap="flat">
          <a:noFill/>
          <a:prstDash val="solid"/>
          <a:headEnd type="none" w="med" len="med"/>
          <a:tailEnd type="none" w="med" len="med"/>
        </a:ln>
        <a:effectLst/>
      </xdr:spPr>
    </xdr:pic>
    <xdr:clientData/>
  </xdr:oneCellAnchor>
  <xdr:oneCellAnchor>
    <xdr:from>
      <xdr:col>2</xdr:col>
      <xdr:colOff>196850</xdr:colOff>
      <xdr:row>19</xdr:row>
      <xdr:rowOff>27940</xdr:rowOff>
    </xdr:from>
    <xdr:ext cx="456565" cy="447675"/>
    <xdr:pic>
      <xdr:nvPicPr>
        <xdr:cNvPr id="36" name="Изображение 82">
          <a:extLst>
            <a:ext uri="{FF2B5EF4-FFF2-40B4-BE49-F238E27FC236}">
              <a16:creationId xmlns:a16="http://schemas.microsoft.com/office/drawing/2014/main" id="{00000000-0008-0000-0000-000024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BMAAAACAAAAOQDxABMAAAACAAAAxQMfAyMHAACoMgAAzwIAAMECAAABAAAA"/>
            </a:ext>
          </a:extLst>
        </xdr:cNvPicPr>
      </xdr:nvPicPr>
      <xdr:blipFill>
        <a:blip xmlns:r="http://schemas.openxmlformats.org/officeDocument/2006/relationships" r:embed="rId70"/>
        <a:stretch>
          <a:fillRect/>
        </a:stretch>
      </xdr:blipFill>
      <xdr:spPr>
        <a:xfrm>
          <a:off x="1160145" y="8234680"/>
          <a:ext cx="456565" cy="447675"/>
        </a:xfrm>
        <a:prstGeom prst="rect">
          <a:avLst/>
        </a:prstGeom>
        <a:noFill/>
        <a:ln w="12700" cap="flat">
          <a:noFill/>
          <a:prstDash val="solid"/>
          <a:headEnd type="none" w="med" len="med"/>
          <a:tailEnd type="none" w="med" len="med"/>
        </a:ln>
        <a:effectLst/>
      </xdr:spPr>
    </xdr:pic>
    <xdr:clientData/>
  </xdr:oneCellAnchor>
  <xdr:oneCellAnchor>
    <xdr:from>
      <xdr:col>2</xdr:col>
      <xdr:colOff>173990</xdr:colOff>
      <xdr:row>24</xdr:row>
      <xdr:rowOff>58420</xdr:rowOff>
    </xdr:from>
    <xdr:ext cx="386080" cy="449580"/>
    <xdr:pic>
      <xdr:nvPicPr>
        <xdr:cNvPr id="35" name="Изображение 257">
          <a:extLst>
            <a:ext uri="{FF2B5EF4-FFF2-40B4-BE49-F238E27FC236}">
              <a16:creationId xmlns:a16="http://schemas.microsoft.com/office/drawing/2014/main" id="{00000000-0008-0000-0000-000023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BgAAAACAAAAZgDVABgAAAACAAAAdAOtAv8GAAA1QgAAYAIAAMQCAAABAAAA"/>
            </a:ext>
          </a:extLst>
        </xdr:cNvPicPr>
      </xdr:nvPicPr>
      <xdr:blipFill>
        <a:blip xmlns:r="http://schemas.openxmlformats.org/officeDocument/2006/relationships" r:embed="rId71"/>
        <a:stretch>
          <a:fillRect/>
        </a:stretch>
      </xdr:blipFill>
      <xdr:spPr>
        <a:xfrm>
          <a:off x="1137285" y="10762615"/>
          <a:ext cx="386080" cy="449580"/>
        </a:xfrm>
        <a:prstGeom prst="rect">
          <a:avLst/>
        </a:prstGeom>
        <a:noFill/>
        <a:ln w="12700" cap="flat">
          <a:noFill/>
          <a:prstDash val="solid"/>
          <a:headEnd type="none" w="med" len="med"/>
          <a:tailEnd type="none" w="med" len="med"/>
        </a:ln>
        <a:effectLst/>
      </xdr:spPr>
    </xdr:pic>
    <xdr:clientData/>
  </xdr:oneCellAnchor>
  <xdr:oneCellAnchor>
    <xdr:from>
      <xdr:col>2</xdr:col>
      <xdr:colOff>150495</xdr:colOff>
      <xdr:row>25</xdr:row>
      <xdr:rowOff>55245</xdr:rowOff>
    </xdr:from>
    <xdr:ext cx="457835" cy="347345"/>
    <xdr:pic>
      <xdr:nvPicPr>
        <xdr:cNvPr id="34" name="Изображение 134">
          <a:extLst>
            <a:ext uri="{FF2B5EF4-FFF2-40B4-BE49-F238E27FC236}">
              <a16:creationId xmlns:a16="http://schemas.microsoft.com/office/drawing/2014/main" id="{00000000-0008-0000-0000-000022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BkAAAACAAAAcAC4ABkAAAACAAAANAPoAtoGAADPRQAA0QIAACMCAAABAAAA"/>
            </a:ext>
          </a:extLst>
        </xdr:cNvPicPr>
      </xdr:nvPicPr>
      <xdr:blipFill>
        <a:blip xmlns:r="http://schemas.openxmlformats.org/officeDocument/2006/relationships" r:embed="rId72"/>
        <a:stretch>
          <a:fillRect/>
        </a:stretch>
      </xdr:blipFill>
      <xdr:spPr>
        <a:xfrm>
          <a:off x="1113790" y="11348085"/>
          <a:ext cx="457835" cy="347345"/>
        </a:xfrm>
        <a:prstGeom prst="rect">
          <a:avLst/>
        </a:prstGeom>
        <a:noFill/>
        <a:ln w="12700" cap="flat">
          <a:noFill/>
          <a:prstDash val="solid"/>
          <a:headEnd type="none" w="med" len="med"/>
          <a:tailEnd type="none" w="med" len="med"/>
        </a:ln>
        <a:effectLst/>
      </xdr:spPr>
    </xdr:pic>
    <xdr:clientData/>
  </xdr:oneCellAnchor>
  <xdr:oneCellAnchor>
    <xdr:from>
      <xdr:col>2</xdr:col>
      <xdr:colOff>142240</xdr:colOff>
      <xdr:row>35</xdr:row>
      <xdr:rowOff>50800</xdr:rowOff>
    </xdr:from>
    <xdr:ext cx="565785" cy="340995"/>
    <xdr:pic>
      <xdr:nvPicPr>
        <xdr:cNvPr id="33" name="Изображение 277">
          <a:extLst>
            <a:ext uri="{FF2B5EF4-FFF2-40B4-BE49-F238E27FC236}">
              <a16:creationId xmlns:a16="http://schemas.microsoft.com/office/drawing/2014/main" id="{00000000-0008-0000-0000-000021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MAAAACAAAAYQCuACMAAAACAAAA7QJiA80GAADRYwAAewMAABkCAAABAAAA"/>
            </a:ext>
          </a:extLst>
        </xdr:cNvPicPr>
      </xdr:nvPicPr>
      <xdr:blipFill>
        <a:blip xmlns:r="http://schemas.openxmlformats.org/officeDocument/2006/relationships" r:embed="rId73"/>
        <a:stretch>
          <a:fillRect/>
        </a:stretch>
      </xdr:blipFill>
      <xdr:spPr>
        <a:xfrm>
          <a:off x="1105535" y="16226155"/>
          <a:ext cx="565785" cy="340995"/>
        </a:xfrm>
        <a:prstGeom prst="rect">
          <a:avLst/>
        </a:prstGeom>
        <a:noFill/>
        <a:ln w="12700" cap="flat">
          <a:noFill/>
          <a:prstDash val="solid"/>
          <a:headEnd type="none" w="med" len="med"/>
          <a:tailEnd type="none" w="med" len="med"/>
        </a:ln>
        <a:effectLst/>
      </xdr:spPr>
    </xdr:pic>
    <xdr:clientData/>
  </xdr:oneCellAnchor>
  <xdr:oneCellAnchor>
    <xdr:from>
      <xdr:col>2</xdr:col>
      <xdr:colOff>213995</xdr:colOff>
      <xdr:row>37</xdr:row>
      <xdr:rowOff>51435</xdr:rowOff>
    </xdr:from>
    <xdr:ext cx="348615" cy="347345"/>
    <xdr:pic>
      <xdr:nvPicPr>
        <xdr:cNvPr id="32" name="Изображение 293">
          <a:extLst>
            <a:ext uri="{FF2B5EF4-FFF2-40B4-BE49-F238E27FC236}">
              <a16:creationId xmlns:a16="http://schemas.microsoft.com/office/drawing/2014/main" id="{00000000-0008-0000-0000-000020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CUAAAACAAAAbQAGASUAAAACAAAATAOwAj4HAAAsagAAJQIAACMCAAABAAAA"/>
            </a:ext>
          </a:extLst>
        </xdr:cNvPicPr>
      </xdr:nvPicPr>
      <xdr:blipFill>
        <a:blip xmlns:r="http://schemas.openxmlformats.org/officeDocument/2006/relationships" r:embed="rId74"/>
        <a:stretch>
          <a:fillRect/>
        </a:stretch>
      </xdr:blipFill>
      <xdr:spPr>
        <a:xfrm>
          <a:off x="1177290" y="17259300"/>
          <a:ext cx="348615" cy="347345"/>
        </a:xfrm>
        <a:prstGeom prst="rect">
          <a:avLst/>
        </a:prstGeom>
        <a:noFill/>
        <a:ln w="12700" cap="flat">
          <a:noFill/>
          <a:prstDash val="solid"/>
          <a:headEnd type="none" w="med" len="med"/>
          <a:tailEnd type="none" w="med" len="med"/>
        </a:ln>
        <a:effectLst/>
      </xdr:spPr>
    </xdr:pic>
    <xdr:clientData/>
  </xdr:oneCellAnchor>
  <xdr:oneCellAnchor>
    <xdr:from>
      <xdr:col>2</xdr:col>
      <xdr:colOff>171450</xdr:colOff>
      <xdr:row>44</xdr:row>
      <xdr:rowOff>64770</xdr:rowOff>
    </xdr:from>
    <xdr:ext cx="529590" cy="274955"/>
    <xdr:pic>
      <xdr:nvPicPr>
        <xdr:cNvPr id="31" name="Изображение 350">
          <a:extLst>
            <a:ext uri="{FF2B5EF4-FFF2-40B4-BE49-F238E27FC236}">
              <a16:creationId xmlns:a16="http://schemas.microsoft.com/office/drawing/2014/main" id="{00000000-0008-0000-0000-00001F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IAAAADAAAABAAAAAAAAAAAAAAAAAAAAAAAAAAHgAAAGgAAAAAAAAAAAAAAAAAAAAAAAAAAAAAABAnAAAQJwAAAAAAAAAAAAAAAAAAAAAAAAAAAAAAAAAAAAAAAAAAAAAUAAAAAAAAAMDA/wAAAAAAZAAAADIAAAAAAAAAZAAAAAAAAAB/f38ACgAAACEAAAAwAAAALAAAACwAAAACAAAAgQDSACwAAAACAAAApwJZA/sGAABgfgAAQgMAALEBAAABAAAA"/>
            </a:ext>
          </a:extLst>
        </xdr:cNvPicPr>
      </xdr:nvPicPr>
      <xdr:blipFill>
        <a:blip xmlns:r="http://schemas.openxmlformats.org/officeDocument/2006/relationships" r:embed="rId75"/>
        <a:stretch>
          <a:fillRect/>
        </a:stretch>
      </xdr:blipFill>
      <xdr:spPr>
        <a:xfrm>
          <a:off x="1134745" y="20543520"/>
          <a:ext cx="529590" cy="274955"/>
        </a:xfrm>
        <a:prstGeom prst="rect">
          <a:avLst/>
        </a:prstGeom>
        <a:noFill/>
        <a:ln w="12700" cap="flat">
          <a:noFill/>
          <a:prstDash val="solid"/>
          <a:headEnd type="none" w="med" len="med"/>
          <a:tailEnd type="none" w="med" len="med"/>
        </a:ln>
        <a:effectLst/>
      </xdr:spPr>
    </xdr:pic>
    <xdr:clientData/>
  </xdr:oneCellAnchor>
  <xdr:oneCellAnchor>
    <xdr:from>
      <xdr:col>2</xdr:col>
      <xdr:colOff>173355</xdr:colOff>
      <xdr:row>45</xdr:row>
      <xdr:rowOff>142240</xdr:rowOff>
    </xdr:from>
    <xdr:ext cx="457200" cy="276225"/>
    <xdr:pic>
      <xdr:nvPicPr>
        <xdr:cNvPr id="30" name="Изображение 360">
          <a:extLst>
            <a:ext uri="{FF2B5EF4-FFF2-40B4-BE49-F238E27FC236}">
              <a16:creationId xmlns:a16="http://schemas.microsoft.com/office/drawing/2014/main" id="{00000000-0008-0000-0000-00001E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0OSIADAAAABAAAAAAAAAAAAAAAAAAAAAAAAAAHgAAAGgAAAAAAAAAAAAAAAAAAAAAAAAAAAAAABAnAAAQJwAAAAAAAAAAAAAAAAAAAAAAAAAAAAAAAAAAAAAAAAAAAAAUAAAAAAAAAMDA/wAAAAAAZAAAADIAAAAAAAAAZAAAAAAAAAB/f38ACgAAACEAAAAwAAAALAAAAC0AAAACAAAAFgHUAC0AAAACAAAAMgMDA/4GAAABggAA0AIAALMBAAABAAAA"/>
            </a:ext>
          </a:extLst>
        </xdr:cNvPicPr>
      </xdr:nvPicPr>
      <xdr:blipFill>
        <a:blip xmlns:r="http://schemas.openxmlformats.org/officeDocument/2006/relationships" r:embed="rId76"/>
        <a:stretch>
          <a:fillRect/>
        </a:stretch>
      </xdr:blipFill>
      <xdr:spPr>
        <a:xfrm>
          <a:off x="1136650" y="21133435"/>
          <a:ext cx="457200" cy="276225"/>
        </a:xfrm>
        <a:prstGeom prst="rect">
          <a:avLst/>
        </a:prstGeom>
        <a:noFill/>
        <a:ln w="12700" cap="flat">
          <a:noFill/>
          <a:prstDash val="solid"/>
          <a:headEnd type="none" w="med" len="med"/>
          <a:tailEnd type="none" w="med" len="med"/>
        </a:ln>
        <a:effectLst/>
      </xdr:spPr>
    </xdr:pic>
    <xdr:clientData/>
  </xdr:oneCellAnchor>
  <xdr:oneCellAnchor>
    <xdr:from>
      <xdr:col>2</xdr:col>
      <xdr:colOff>29210</xdr:colOff>
      <xdr:row>48</xdr:row>
      <xdr:rowOff>48895</xdr:rowOff>
    </xdr:from>
    <xdr:ext cx="709295" cy="419735"/>
    <xdr:pic>
      <xdr:nvPicPr>
        <xdr:cNvPr id="29" name="Изображение 385">
          <a:extLst>
            <a:ext uri="{FF2B5EF4-FFF2-40B4-BE49-F238E27FC236}">
              <a16:creationId xmlns:a16="http://schemas.microsoft.com/office/drawing/2014/main" id="{00000000-0008-0000-0000-00001D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FBQUFDAAAABAAAAAAAAAAAAAAAAAAAAAAAAAAHgAAAGgAAAAAAAAAAAAAAAAAAAAAAAAAAAAAABAnAAAQJwAAAAAAAAAAAAAAAAAAAAAAAAAAAAAAAAAAAAAAAAAAAAAUAAAAAAAAAMDA/wAAAAAAZAAAADIAAAAAAAAAZAAAAAAAAAB/f38ACgAAACEAAAAwAAAALAAAADAAAAACAAAAWwAkADAAAAACAAAAaAOHAxsGAABziwAAXQQAAJUCAAABAAAA"/>
            </a:ext>
          </a:extLst>
        </xdr:cNvPicPr>
      </xdr:nvPicPr>
      <xdr:blipFill>
        <a:blip xmlns:r="http://schemas.openxmlformats.org/officeDocument/2006/relationships" r:embed="rId77"/>
        <a:stretch>
          <a:fillRect/>
        </a:stretch>
      </xdr:blipFill>
      <xdr:spPr>
        <a:xfrm>
          <a:off x="992505" y="22668865"/>
          <a:ext cx="709295" cy="419735"/>
        </a:xfrm>
        <a:prstGeom prst="rect">
          <a:avLst/>
        </a:prstGeom>
        <a:noFill/>
        <a:ln w="12700" cap="flat">
          <a:noFill/>
          <a:prstDash val="solid"/>
          <a:headEnd type="none" w="med" len="med"/>
          <a:tailEnd type="none" w="med" len="med"/>
        </a:ln>
        <a:effectLst/>
      </xdr:spPr>
    </xdr:pic>
    <xdr:clientData/>
  </xdr:oneCellAnchor>
  <xdr:oneCellAnchor>
    <xdr:from>
      <xdr:col>2</xdr:col>
      <xdr:colOff>17780</xdr:colOff>
      <xdr:row>51</xdr:row>
      <xdr:rowOff>207010</xdr:rowOff>
    </xdr:from>
    <xdr:ext cx="709295" cy="233680"/>
    <xdr:pic>
      <xdr:nvPicPr>
        <xdr:cNvPr id="28" name="Изображение 403">
          <a:extLst>
            <a:ext uri="{FF2B5EF4-FFF2-40B4-BE49-F238E27FC236}">
              <a16:creationId xmlns:a16="http://schemas.microsoft.com/office/drawing/2014/main" id="{00000000-0008-0000-0000-00001C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T////DAAAABAAAAAAAAAAAAAAAAAAAAAAAAAAHgAAAGgAAAAAAAAAAAAAAAAAAAAAAAAAAAAAABAnAAAQJwAAAAAAAAAAAAAAAAAAAAAAAAAAAAAAAAAAAAAAAAAAAAAUAAAAAAAAAMDA/wAAAAAAZAAAADIAAAAAAAAAZAAAAAAAAAB/f38ACgAAACEAAAAwAAAALAAAADMAAAACAAAAPQEWADMAAAACAAAAowJ5AwkGAAAtlQAAXQQAAHABAAABAAAA"/>
            </a:ext>
          </a:extLst>
        </xdr:cNvPicPr>
      </xdr:nvPicPr>
      <xdr:blipFill>
        <a:blip xmlns:r="http://schemas.openxmlformats.org/officeDocument/2006/relationships" r:embed="rId78"/>
        <a:stretch>
          <a:fillRect/>
        </a:stretch>
      </xdr:blipFill>
      <xdr:spPr>
        <a:xfrm>
          <a:off x="981075" y="24250015"/>
          <a:ext cx="709295" cy="233680"/>
        </a:xfrm>
        <a:prstGeom prst="rect">
          <a:avLst/>
        </a:prstGeom>
        <a:noFill/>
        <a:ln w="12700" cap="flat">
          <a:noFill/>
          <a:prstDash val="solid"/>
          <a:headEnd type="none" w="med" len="med"/>
          <a:tailEnd type="none" w="med" len="med"/>
        </a:ln>
        <a:effectLst/>
      </xdr:spPr>
    </xdr:pic>
    <xdr:clientData/>
  </xdr:oneCellAnchor>
  <xdr:oneCellAnchor>
    <xdr:from>
      <xdr:col>2</xdr:col>
      <xdr:colOff>257810</xdr:colOff>
      <xdr:row>102</xdr:row>
      <xdr:rowOff>62230</xdr:rowOff>
    </xdr:from>
    <xdr:ext cx="276860" cy="274955"/>
    <xdr:pic>
      <xdr:nvPicPr>
        <xdr:cNvPr id="27" name="Изображение 805">
          <a:extLst>
            <a:ext uri="{FF2B5EF4-FFF2-40B4-BE49-F238E27FC236}">
              <a16:creationId xmlns:a16="http://schemas.microsoft.com/office/drawing/2014/main" id="{00000000-0008-0000-0000-00001B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EAAAADAAAABAAAAAAAAAAAAAAAAAAAAAAAAAAHgAAAGgAAAAAAAAAAAAAAAAAAAAAAAAAAAAAABAnAAAQJwAAAAAAAAAAAAAAAAAAAAAAAAAAAAAAAAAAAAAAAAAAAAAUAAAAAAAAAMDA/wAAAAAAZAAAADIAAAAAAAAAZAAAAAAAAAB/f38ACgAAACEAAAAwAAAALAAAAGYAAAACAAAAmQA7AWYAAAACAAAAPAOOAoMHAAA6OQEAtAEAALEBAAABAAAA"/>
            </a:ext>
          </a:extLst>
        </xdr:cNvPicPr>
      </xdr:nvPicPr>
      <xdr:blipFill>
        <a:blip xmlns:r="http://schemas.openxmlformats.org/officeDocument/2006/relationships" r:embed="rId79"/>
        <a:stretch>
          <a:fillRect/>
        </a:stretch>
      </xdr:blipFill>
      <xdr:spPr>
        <a:xfrm>
          <a:off x="1221105" y="50918110"/>
          <a:ext cx="276860" cy="274955"/>
        </a:xfrm>
        <a:prstGeom prst="rect">
          <a:avLst/>
        </a:prstGeom>
        <a:noFill/>
        <a:ln w="12700" cap="flat">
          <a:noFill/>
          <a:prstDash val="solid"/>
          <a:headEnd type="none" w="med" len="med"/>
          <a:tailEnd type="none" w="med" len="med"/>
        </a:ln>
        <a:effectLst/>
      </xdr:spPr>
    </xdr:pic>
    <xdr:clientData/>
  </xdr:oneCellAnchor>
  <xdr:oneCellAnchor>
    <xdr:from>
      <xdr:col>2</xdr:col>
      <xdr:colOff>196850</xdr:colOff>
      <xdr:row>104</xdr:row>
      <xdr:rowOff>85725</xdr:rowOff>
    </xdr:from>
    <xdr:ext cx="385445" cy="385445"/>
    <xdr:pic>
      <xdr:nvPicPr>
        <xdr:cNvPr id="26" name="Изображение 818">
          <a:extLst>
            <a:ext uri="{FF2B5EF4-FFF2-40B4-BE49-F238E27FC236}">
              <a16:creationId xmlns:a16="http://schemas.microsoft.com/office/drawing/2014/main" id="{00000000-0008-0000-0000-00001A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UAAAADAAAABAAAAAAAAAAAAAAAAAAAAAAAAAAHgAAAGgAAAAAAAAAAAAAAAAAAAAAAAAAAAAAABAnAAAQJwAAAAAAAAAAAAAAAAAAAAAAAAAAAAAAAAAAAAAAAAAAAAAUAAAAAAAAAMDA/wAAAAAAZAAAADIAAAAAAAAAZAAAAAAAAAB/f38ACgAAACEAAAAwAAAALAAAAGgAAAACAAAAfQDxAGgAAAACAAAAsALIAiMHAAAmPwEAXwIAAF8CAAABAAAA"/>
            </a:ext>
          </a:extLst>
        </xdr:cNvPicPr>
      </xdr:nvPicPr>
      <xdr:blipFill>
        <a:blip xmlns:r="http://schemas.openxmlformats.org/officeDocument/2006/relationships" r:embed="rId80"/>
        <a:stretch>
          <a:fillRect/>
        </a:stretch>
      </xdr:blipFill>
      <xdr:spPr>
        <a:xfrm>
          <a:off x="1160145" y="51880770"/>
          <a:ext cx="385445" cy="385445"/>
        </a:xfrm>
        <a:prstGeom prst="rect">
          <a:avLst/>
        </a:prstGeom>
        <a:noFill/>
        <a:ln w="12700" cap="flat">
          <a:noFill/>
          <a:prstDash val="solid"/>
          <a:headEnd type="none" w="med" len="med"/>
          <a:tailEnd type="none" w="med" len="med"/>
        </a:ln>
        <a:effectLst/>
      </xdr:spPr>
    </xdr:pic>
    <xdr:clientData/>
  </xdr:oneCellAnchor>
  <xdr:oneCellAnchor>
    <xdr:from>
      <xdr:col>2</xdr:col>
      <xdr:colOff>222250</xdr:colOff>
      <xdr:row>107</xdr:row>
      <xdr:rowOff>52070</xdr:rowOff>
    </xdr:from>
    <xdr:ext cx="386080" cy="419100"/>
    <xdr:pic>
      <xdr:nvPicPr>
        <xdr:cNvPr id="25" name="Изображение 837">
          <a:extLst>
            <a:ext uri="{FF2B5EF4-FFF2-40B4-BE49-F238E27FC236}">
              <a16:creationId xmlns:a16="http://schemas.microsoft.com/office/drawing/2014/main" id="{00000000-0008-0000-0000-000019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cEfYHDAAAABAAAAAAAAAAAAAAAAAAAAAAAAAAHgAAAGgAAAAAAAAAAAAAAAAAAAAAAAAAAAAAABAnAAAQJwAAAAAAAAAAAAAAAAAAAAAAAAAAAAAAAAAAAAAAAAAAAAAUAAAAAAAAAMDA/wAAAAAAZAAAADIAAAAAAAAAZAAAAAAAAAB/f38ACgAAACEAAAAwAAAALAAAAGsAAAACAAAAZAAQAWsAAAACAAAAjAPoAksHAADOSQEAYAIAAJQCAAABAAAA"/>
            </a:ext>
          </a:extLst>
        </xdr:cNvPicPr>
      </xdr:nvPicPr>
      <xdr:blipFill>
        <a:blip xmlns:r="http://schemas.openxmlformats.org/officeDocument/2006/relationships" r:embed="rId81"/>
        <a:stretch>
          <a:fillRect/>
        </a:stretch>
      </xdr:blipFill>
      <xdr:spPr>
        <a:xfrm>
          <a:off x="1185545" y="53613050"/>
          <a:ext cx="386080" cy="419100"/>
        </a:xfrm>
        <a:prstGeom prst="rect">
          <a:avLst/>
        </a:prstGeom>
        <a:noFill/>
        <a:ln w="12700" cap="flat">
          <a:noFill/>
          <a:prstDash val="solid"/>
          <a:headEnd type="none" w="med" len="med"/>
          <a:tailEnd type="none" w="med" len="med"/>
        </a:ln>
        <a:effectLst/>
      </xdr:spPr>
    </xdr:pic>
    <xdr:clientData/>
  </xdr:oneCellAnchor>
  <xdr:oneCellAnchor>
    <xdr:from>
      <xdr:col>2</xdr:col>
      <xdr:colOff>196850</xdr:colOff>
      <xdr:row>108</xdr:row>
      <xdr:rowOff>75565</xdr:rowOff>
    </xdr:from>
    <xdr:ext cx="421005" cy="201295"/>
    <xdr:pic>
      <xdr:nvPicPr>
        <xdr:cNvPr id="24" name="Изображение 849">
          <a:extLst>
            <a:ext uri="{FF2B5EF4-FFF2-40B4-BE49-F238E27FC236}">
              <a16:creationId xmlns:a16="http://schemas.microsoft.com/office/drawing/2014/main" id="{00000000-0008-0000-0000-000018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DAAAADAAAABAAAAAAAAAAAAAAAAAAAAAAAAAAHgAAAGgAAAAAAAAAAAAAAAAAAAAAAAAAAAAAABAnAAAQJwAAAAAAAAAAAAAAAAAAAAAAAAAAAAAAAAAAAAAAAAAAAAAUAAAAAAAAAMDA/wAAAAAAZAAAADIAAAAAAAAAZAAAAAAAAAB/f38ACgAAACEAAAAwAAAALAAAAGwAAAACAAAAvgDxAGwAAAACAAAAtwLzAiMHAAA4TQEAlwIAAD0BAAABAAAA"/>
            </a:ext>
          </a:extLst>
        </xdr:cNvPicPr>
      </xdr:nvPicPr>
      <xdr:blipFill>
        <a:blip xmlns:r="http://schemas.openxmlformats.org/officeDocument/2006/relationships" r:embed="rId82"/>
        <a:stretch>
          <a:fillRect/>
        </a:stretch>
      </xdr:blipFill>
      <xdr:spPr>
        <a:xfrm>
          <a:off x="1160145" y="54168040"/>
          <a:ext cx="421005" cy="201295"/>
        </a:xfrm>
        <a:prstGeom prst="rect">
          <a:avLst/>
        </a:prstGeom>
        <a:noFill/>
        <a:ln w="12700" cap="flat">
          <a:noFill/>
          <a:prstDash val="solid"/>
          <a:headEnd type="none" w="med" len="med"/>
          <a:tailEnd type="none" w="med" len="med"/>
        </a:ln>
        <a:effectLst/>
      </xdr:spPr>
    </xdr:pic>
    <xdr:clientData/>
  </xdr:oneCellAnchor>
  <xdr:oneCellAnchor>
    <xdr:from>
      <xdr:col>2</xdr:col>
      <xdr:colOff>156845</xdr:colOff>
      <xdr:row>109</xdr:row>
      <xdr:rowOff>40640</xdr:rowOff>
    </xdr:from>
    <xdr:ext cx="491490" cy="238760"/>
    <xdr:pic>
      <xdr:nvPicPr>
        <xdr:cNvPr id="23" name="Изображение 862">
          <a:extLst>
            <a:ext uri="{FF2B5EF4-FFF2-40B4-BE49-F238E27FC236}">
              <a16:creationId xmlns:a16="http://schemas.microsoft.com/office/drawing/2014/main" id="{00000000-0008-0000-0000-000017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CAAAADAAAABAAAAAAAAAAAAAAAAAAAAAAAAAAHgAAAGgAAAAAAAAAAAAAAAAAAAAAAAAAAAAAABAnAAAQJwAAAAAAAAAAAAAAAAAAAAAAAAAAAAAAAAAAAAAAAAAAAAAUAAAAAAAAAMDA/wAAAAAAZAAAADIAAAAAAAAAZAAAAAAAAAB/f38ACgAAACEAAAAwAAAALAAAAG0AAAACAAAAcQDAAG0AAAACAAAABgMZA+QGAACDTwEABgMAAHgBAAABAAAA"/>
            </a:ext>
          </a:extLst>
        </xdr:cNvPicPr>
      </xdr:nvPicPr>
      <xdr:blipFill>
        <a:blip xmlns:r="http://schemas.openxmlformats.org/officeDocument/2006/relationships" r:embed="rId83"/>
        <a:stretch>
          <a:fillRect/>
        </a:stretch>
      </xdr:blipFill>
      <xdr:spPr>
        <a:xfrm>
          <a:off x="1120140" y="54540785"/>
          <a:ext cx="491490" cy="238760"/>
        </a:xfrm>
        <a:prstGeom prst="rect">
          <a:avLst/>
        </a:prstGeom>
        <a:noFill/>
        <a:ln w="12700" cap="flat">
          <a:noFill/>
          <a:prstDash val="solid"/>
          <a:headEnd type="none" w="med" len="med"/>
          <a:tailEnd type="none" w="med" len="med"/>
        </a:ln>
        <a:effectLst/>
      </xdr:spPr>
    </xdr:pic>
    <xdr:clientData/>
  </xdr:oneCellAnchor>
  <xdr:oneCellAnchor>
    <xdr:from>
      <xdr:col>2</xdr:col>
      <xdr:colOff>120015</xdr:colOff>
      <xdr:row>110</xdr:row>
      <xdr:rowOff>49530</xdr:rowOff>
    </xdr:from>
    <xdr:ext cx="565150" cy="238125"/>
    <xdr:pic>
      <xdr:nvPicPr>
        <xdr:cNvPr id="22" name="Изображение 868">
          <a:extLst>
            <a:ext uri="{FF2B5EF4-FFF2-40B4-BE49-F238E27FC236}">
              <a16:creationId xmlns:a16="http://schemas.microsoft.com/office/drawing/2014/main" id="{00000000-0008-0000-0000-000016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Cg////DAAAABAAAAAAAAAAAAAAAAAAAAAAAAAAHgAAAGgAAAAAAAAAAAAAAAAAAAAAAAAAAAAAABAnAAAQJwAAAAAAAAAAAAAAAAAAAAAAAAAAAAAAAAAAAAAAAAAAAAAUAAAAAAAAAMDA/wAAAAAAZAAAADIAAAAAAAAAZAAAAAAAAAB/f38ACgAAACEAAAAwAAAALAAAAG4AAAACAAAAfACTAG4AAAACAAAA0wJGA6oGAADXUQEAegMAAHcBAAABAAAA"/>
            </a:ext>
          </a:extLst>
        </xdr:cNvPicPr>
      </xdr:nvPicPr>
      <xdr:blipFill>
        <a:blip xmlns:r="http://schemas.openxmlformats.org/officeDocument/2006/relationships" r:embed="rId84"/>
        <a:stretch>
          <a:fillRect/>
        </a:stretch>
      </xdr:blipFill>
      <xdr:spPr>
        <a:xfrm>
          <a:off x="1083310" y="54919245"/>
          <a:ext cx="565150" cy="238125"/>
        </a:xfrm>
        <a:prstGeom prst="rect">
          <a:avLst/>
        </a:prstGeom>
        <a:noFill/>
        <a:ln w="12700" cap="flat">
          <a:noFill/>
          <a:prstDash val="solid"/>
          <a:headEnd type="none" w="med" len="med"/>
          <a:tailEnd type="none" w="med" len="med"/>
        </a:ln>
        <a:effectLst/>
      </xdr:spPr>
    </xdr:pic>
    <xdr:clientData/>
  </xdr:oneCellAnchor>
  <xdr:oneCellAnchor>
    <xdr:from>
      <xdr:col>2</xdr:col>
      <xdr:colOff>75565</xdr:colOff>
      <xdr:row>111</xdr:row>
      <xdr:rowOff>64135</xdr:rowOff>
    </xdr:from>
    <xdr:ext cx="636270" cy="238125"/>
    <xdr:pic>
      <xdr:nvPicPr>
        <xdr:cNvPr id="21" name="Изображение 872">
          <a:extLst>
            <a:ext uri="{FF2B5EF4-FFF2-40B4-BE49-F238E27FC236}">
              <a16:creationId xmlns:a16="http://schemas.microsoft.com/office/drawing/2014/main" id="{00000000-0008-0000-0000-000015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G8AAAACAAAAqQBcAG8AAAACAAAAHANmA2QGAABwVAEA6gMAAHcBAAABAAAA"/>
            </a:ext>
          </a:extLst>
        </xdr:cNvPicPr>
      </xdr:nvPicPr>
      <xdr:blipFill>
        <a:blip xmlns:r="http://schemas.openxmlformats.org/officeDocument/2006/relationships" r:embed="rId85"/>
        <a:stretch>
          <a:fillRect/>
        </a:stretch>
      </xdr:blipFill>
      <xdr:spPr>
        <a:xfrm>
          <a:off x="1038860" y="55341520"/>
          <a:ext cx="636270" cy="238125"/>
        </a:xfrm>
        <a:prstGeom prst="rect">
          <a:avLst/>
        </a:prstGeom>
        <a:noFill/>
        <a:ln w="12700" cap="flat">
          <a:noFill/>
          <a:prstDash val="solid"/>
          <a:headEnd type="none" w="med" len="med"/>
          <a:tailEnd type="none" w="med" len="med"/>
        </a:ln>
        <a:effectLst/>
      </xdr:spPr>
    </xdr:pic>
    <xdr:clientData/>
  </xdr:oneCellAnchor>
  <xdr:oneCellAnchor>
    <xdr:from>
      <xdr:col>2</xdr:col>
      <xdr:colOff>154305</xdr:colOff>
      <xdr:row>70</xdr:row>
      <xdr:rowOff>22225</xdr:rowOff>
    </xdr:from>
    <xdr:ext cx="528955" cy="451485"/>
    <xdr:pic>
      <xdr:nvPicPr>
        <xdr:cNvPr id="20" name="Изображение 564">
          <a:extLst>
            <a:ext uri="{FF2B5EF4-FFF2-40B4-BE49-F238E27FC236}">
              <a16:creationId xmlns:a16="http://schemas.microsoft.com/office/drawing/2014/main" id="{00000000-0008-0000-0000-000014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CAgICDAAAABAAAAAAAAAAAAAAAAAAAAAAAAAAHgAAAGgAAAAAAAAAAAAAAAAAAAAAAAAAAAAAABAnAAAQJwAAAAAAAAAAAAAAAAAAAAAAAAAAAAAAAAAAAAAAAAAAAAAUAAAAAAAAAMDA/wAAAAAAZAAAADIAAAAAAAAAZAAAAAAAAAB/f38ACgAAACEAAAAwAAAALAAAAEYAAAACAAAAIQC9AEYAAAACAAAAxwJDA+AGAAAQ2QAAQQMAAMcCAAABAAAA"/>
            </a:ext>
          </a:extLst>
        </xdr:cNvPicPr>
      </xdr:nvPicPr>
      <xdr:blipFill>
        <a:blip xmlns:r="http://schemas.openxmlformats.org/officeDocument/2006/relationships" r:embed="rId86"/>
        <a:stretch>
          <a:fillRect/>
        </a:stretch>
      </xdr:blipFill>
      <xdr:spPr>
        <a:xfrm>
          <a:off x="1117600" y="35285680"/>
          <a:ext cx="528955" cy="451485"/>
        </a:xfrm>
        <a:prstGeom prst="rect">
          <a:avLst/>
        </a:prstGeom>
        <a:noFill/>
        <a:ln w="12700" cap="flat">
          <a:noFill/>
          <a:prstDash val="solid"/>
          <a:headEnd type="none" w="med" len="med"/>
          <a:tailEnd type="none" w="med" len="med"/>
        </a:ln>
        <a:effectLst/>
      </xdr:spPr>
    </xdr:pic>
    <xdr:clientData/>
  </xdr:oneCellAnchor>
  <xdr:oneCellAnchor>
    <xdr:from>
      <xdr:col>2</xdr:col>
      <xdr:colOff>260350</xdr:colOff>
      <xdr:row>54</xdr:row>
      <xdr:rowOff>76200</xdr:rowOff>
    </xdr:from>
    <xdr:ext cx="276860" cy="269240"/>
    <xdr:pic>
      <xdr:nvPicPr>
        <xdr:cNvPr id="19" name="Изображение 434">
          <a:extLst>
            <a:ext uri="{FF2B5EF4-FFF2-40B4-BE49-F238E27FC236}">
              <a16:creationId xmlns:a16="http://schemas.microsoft.com/office/drawing/2014/main" id="{00000000-0008-0000-0000-000013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B6env/DAAAABAAAAAAAAAAAAAAAAAAAAAAAAAAHgAAAGgAAAAAAAAAAAAAAAAAAAAAAAAAAAAAABAnAAAQJwAAAAAAAAAAAAAAAAAAAAAAAAAAAAAAAAAAAAAAAAAAAAAUAAAAAAAAAMDA/wAAAAAAZAAAADIAAAAAAAAAZAAAAAAAAAB/f38ACgAAACEAAAAwAAAALAAAADYAAAACAAAApAA+ATYAAAACAAAA6gKRAocHAAA+oAAAtAEAAKgBAAABAAAA"/>
            </a:ext>
          </a:extLst>
        </xdr:cNvPicPr>
      </xdr:nvPicPr>
      <xdr:blipFill>
        <a:blip xmlns:r="http://schemas.openxmlformats.org/officeDocument/2006/relationships" r:embed="rId87"/>
        <a:stretch>
          <a:fillRect/>
        </a:stretch>
      </xdr:blipFill>
      <xdr:spPr>
        <a:xfrm>
          <a:off x="1223645" y="26048970"/>
          <a:ext cx="276860" cy="269240"/>
        </a:xfrm>
        <a:prstGeom prst="rect">
          <a:avLst/>
        </a:prstGeom>
        <a:noFill/>
        <a:ln w="12700" cap="flat">
          <a:noFill/>
          <a:prstDash val="solid"/>
          <a:headEnd type="none" w="med" len="med"/>
          <a:tailEnd type="none" w="med" len="med"/>
        </a:ln>
        <a:effectLst/>
      </xdr:spPr>
    </xdr:pic>
    <xdr:clientData/>
  </xdr:oneCellAnchor>
  <xdr:oneCellAnchor>
    <xdr:from>
      <xdr:col>2</xdr:col>
      <xdr:colOff>256540</xdr:colOff>
      <xdr:row>55</xdr:row>
      <xdr:rowOff>58420</xdr:rowOff>
    </xdr:from>
    <xdr:ext cx="204470" cy="486410"/>
    <xdr:pic>
      <xdr:nvPicPr>
        <xdr:cNvPr id="18" name="Изображение 443">
          <a:extLst>
            <a:ext uri="{FF2B5EF4-FFF2-40B4-BE49-F238E27FC236}">
              <a16:creationId xmlns:a16="http://schemas.microsoft.com/office/drawing/2014/main" id="{00000000-0008-0000-0000-000012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DcAAAACAAAAYQA6ATcAAAACAAAAhQM0AoEHAAANowAAQgEAAP4CAAABAAAA"/>
            </a:ext>
          </a:extLst>
        </xdr:cNvPicPr>
      </xdr:nvPicPr>
      <xdr:blipFill>
        <a:blip xmlns:r="http://schemas.openxmlformats.org/officeDocument/2006/relationships" r:embed="rId88"/>
        <a:stretch>
          <a:fillRect/>
        </a:stretch>
      </xdr:blipFill>
      <xdr:spPr>
        <a:xfrm>
          <a:off x="1219835" y="26505535"/>
          <a:ext cx="204470" cy="486410"/>
        </a:xfrm>
        <a:prstGeom prst="rect">
          <a:avLst/>
        </a:prstGeom>
        <a:noFill/>
        <a:ln w="12700" cap="flat">
          <a:noFill/>
          <a:prstDash val="solid"/>
          <a:headEnd type="none" w="med" len="med"/>
          <a:tailEnd type="none" w="med" len="med"/>
        </a:ln>
        <a:effectLst/>
      </xdr:spPr>
    </xdr:pic>
    <xdr:clientData/>
  </xdr:oneCellAnchor>
  <xdr:oneCellAnchor>
    <xdr:from>
      <xdr:col>2</xdr:col>
      <xdr:colOff>167640</xdr:colOff>
      <xdr:row>56</xdr:row>
      <xdr:rowOff>57785</xdr:rowOff>
    </xdr:from>
    <xdr:ext cx="348615" cy="347345"/>
    <xdr:pic>
      <xdr:nvPicPr>
        <xdr:cNvPr id="17" name="Изображение 446">
          <a:extLst>
            <a:ext uri="{FF2B5EF4-FFF2-40B4-BE49-F238E27FC236}">
              <a16:creationId xmlns:a16="http://schemas.microsoft.com/office/drawing/2014/main" id="{00000000-0008-0000-0000-000011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DgAAAACAAAAcwDNADgAAAACAAAAKgN3AvUGAADbpgAAJQIAACMCAAABAAAA"/>
            </a:ext>
          </a:extLst>
        </xdr:cNvPicPr>
      </xdr:nvPicPr>
      <xdr:blipFill>
        <a:blip xmlns:r="http://schemas.openxmlformats.org/officeDocument/2006/relationships" r:embed="rId89"/>
        <a:stretch>
          <a:fillRect/>
        </a:stretch>
      </xdr:blipFill>
      <xdr:spPr>
        <a:xfrm>
          <a:off x="1130935" y="27124025"/>
          <a:ext cx="348615" cy="347345"/>
        </a:xfrm>
        <a:prstGeom prst="rect">
          <a:avLst/>
        </a:prstGeom>
        <a:noFill/>
        <a:ln w="12700" cap="flat">
          <a:noFill/>
          <a:prstDash val="solid"/>
          <a:headEnd type="none" w="med" len="med"/>
          <a:tailEnd type="none" w="med" len="med"/>
        </a:ln>
        <a:effectLst/>
      </xdr:spPr>
    </xdr:pic>
    <xdr:clientData/>
  </xdr:oneCellAnchor>
  <xdr:oneCellAnchor>
    <xdr:from>
      <xdr:col>2</xdr:col>
      <xdr:colOff>281940</xdr:colOff>
      <xdr:row>58</xdr:row>
      <xdr:rowOff>88265</xdr:rowOff>
    </xdr:from>
    <xdr:ext cx="204470" cy="198120"/>
    <xdr:pic>
      <xdr:nvPicPr>
        <xdr:cNvPr id="16" name="Изображение 468">
          <a:extLst>
            <a:ext uri="{FF2B5EF4-FFF2-40B4-BE49-F238E27FC236}">
              <a16:creationId xmlns:a16="http://schemas.microsoft.com/office/drawing/2014/main" id="{00000000-0008-0000-0000-000010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EAAAADAAAABAAAAAAAAAAAAAAAAAAAAAAAAAAHgAAAGgAAAAAAAAAAAAAAAAAAAAAAAAAAAAAABAnAAAQJwAAAAAAAAAAAAAAAAAAAAAAAAAAAAAAAAAAAAAAAAAAAAAUAAAAAAAAAMDA/wAAAAAAZAAAADIAAAAAAAAAZAAAAAAAAAB/f38ACgAAACEAAAAwAAAALAAAADoAAAACAAAA2QBZAToAAAACAAAAvwJTAqkHAABPrgAAQgEAADgBAAABAAAA"/>
            </a:ext>
          </a:extLst>
        </xdr:cNvPicPr>
      </xdr:nvPicPr>
      <xdr:blipFill>
        <a:blip xmlns:r="http://schemas.openxmlformats.org/officeDocument/2006/relationships" r:embed="rId90"/>
        <a:stretch>
          <a:fillRect/>
        </a:stretch>
      </xdr:blipFill>
      <xdr:spPr>
        <a:xfrm>
          <a:off x="1245235" y="28335605"/>
          <a:ext cx="204470" cy="198120"/>
        </a:xfrm>
        <a:prstGeom prst="rect">
          <a:avLst/>
        </a:prstGeom>
        <a:noFill/>
        <a:ln w="12700" cap="flat">
          <a:noFill/>
          <a:prstDash val="solid"/>
          <a:headEnd type="none" w="med" len="med"/>
          <a:tailEnd type="none" w="med" len="med"/>
        </a:ln>
        <a:effectLst/>
      </xdr:spPr>
    </xdr:pic>
    <xdr:clientData/>
  </xdr:oneCellAnchor>
  <xdr:oneCellAnchor>
    <xdr:from>
      <xdr:col>2</xdr:col>
      <xdr:colOff>248920</xdr:colOff>
      <xdr:row>59</xdr:row>
      <xdr:rowOff>41910</xdr:rowOff>
    </xdr:from>
    <xdr:ext cx="276225" cy="271145"/>
    <xdr:pic>
      <xdr:nvPicPr>
        <xdr:cNvPr id="15" name="Изображение 482">
          <a:extLst>
            <a:ext uri="{FF2B5EF4-FFF2-40B4-BE49-F238E27FC236}">
              <a16:creationId xmlns:a16="http://schemas.microsoft.com/office/drawing/2014/main" id="{00000000-0008-0000-0000-00000F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BYRjYADAAAABAAAAAAAAAAAAAAAAAAAAAAAAAAHgAAAGgAAAAAAAAAAAAAAAAAAAAAAAAAAAAAABAnAAAQJwAAAAAAAAAAAAAAAAAAAAAAAAAAAAAAAAAAAAAAAAAAAAAUAAAAAAAAAMDA/wAAAAAAZAAAADIAAAAAAAAAZAAAAAAAAAB/f38ACgAAACEAAAAwAAAALAAAADsAAAACAAAAUgAwATsAAAACAAAAZAKCAnUHAACXsAAAswEAAKsBAAABAAAA"/>
            </a:ext>
          </a:extLst>
        </xdr:cNvPicPr>
      </xdr:nvPicPr>
      <xdr:blipFill>
        <a:blip xmlns:r="http://schemas.openxmlformats.org/officeDocument/2006/relationships" r:embed="rId91"/>
        <a:stretch>
          <a:fillRect/>
        </a:stretch>
      </xdr:blipFill>
      <xdr:spPr>
        <a:xfrm>
          <a:off x="1212215" y="28706445"/>
          <a:ext cx="276225" cy="271145"/>
        </a:xfrm>
        <a:prstGeom prst="rect">
          <a:avLst/>
        </a:prstGeom>
        <a:noFill/>
        <a:ln w="12700" cap="flat">
          <a:noFill/>
          <a:prstDash val="solid"/>
          <a:headEnd type="none" w="med" len="med"/>
          <a:tailEnd type="none" w="med" len="med"/>
        </a:ln>
        <a:effectLst/>
      </xdr:spPr>
    </xdr:pic>
    <xdr:clientData/>
  </xdr:oneCellAnchor>
  <xdr:oneCellAnchor>
    <xdr:from>
      <xdr:col>2</xdr:col>
      <xdr:colOff>210820</xdr:colOff>
      <xdr:row>60</xdr:row>
      <xdr:rowOff>40005</xdr:rowOff>
    </xdr:from>
    <xdr:ext cx="312420" cy="234315"/>
    <xdr:pic>
      <xdr:nvPicPr>
        <xdr:cNvPr id="14" name="Изображение 495">
          <a:extLst>
            <a:ext uri="{FF2B5EF4-FFF2-40B4-BE49-F238E27FC236}">
              <a16:creationId xmlns:a16="http://schemas.microsoft.com/office/drawing/2014/main" id="{00000000-0008-0000-0000-00000E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DwAAAACAAAAQQACATwAAAACAAAAwAGAAjkHAADNswAA7AEAAHEBAAABAAAA"/>
            </a:ext>
          </a:extLst>
        </xdr:cNvPicPr>
      </xdr:nvPicPr>
      <xdr:blipFill>
        <a:blip xmlns:r="http://schemas.openxmlformats.org/officeDocument/2006/relationships" r:embed="rId92"/>
        <a:stretch>
          <a:fillRect/>
        </a:stretch>
      </xdr:blipFill>
      <xdr:spPr>
        <a:xfrm>
          <a:off x="1174115" y="29228415"/>
          <a:ext cx="312420" cy="234315"/>
        </a:xfrm>
        <a:prstGeom prst="rect">
          <a:avLst/>
        </a:prstGeom>
        <a:noFill/>
        <a:ln w="12700" cap="flat">
          <a:noFill/>
          <a:prstDash val="solid"/>
          <a:headEnd type="none" w="med" len="med"/>
          <a:tailEnd type="none" w="med" len="med"/>
        </a:ln>
        <a:effectLst/>
      </xdr:spPr>
    </xdr:pic>
    <xdr:clientData/>
  </xdr:oneCellAnchor>
  <xdr:oneCellAnchor>
    <xdr:from>
      <xdr:col>2</xdr:col>
      <xdr:colOff>191135</xdr:colOff>
      <xdr:row>61</xdr:row>
      <xdr:rowOff>50165</xdr:rowOff>
    </xdr:from>
    <xdr:ext cx="349250" cy="275590"/>
    <xdr:pic>
      <xdr:nvPicPr>
        <xdr:cNvPr id="13" name="Изображение 501">
          <a:extLst>
            <a:ext uri="{FF2B5EF4-FFF2-40B4-BE49-F238E27FC236}">
              <a16:creationId xmlns:a16="http://schemas.microsoft.com/office/drawing/2014/main" id="{00000000-0008-0000-0000-00000D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D0AAAACAAAAWADqAD0AAAACAAAAPgKVAhoHAAC4twAAJgIAALIBAAABAAAA"/>
            </a:ext>
          </a:extLst>
        </xdr:cNvPicPr>
      </xdr:nvPicPr>
      <xdr:blipFill>
        <a:blip xmlns:r="http://schemas.openxmlformats.org/officeDocument/2006/relationships" r:embed="rId93"/>
        <a:stretch>
          <a:fillRect/>
        </a:stretch>
      </xdr:blipFill>
      <xdr:spPr>
        <a:xfrm>
          <a:off x="1154430" y="29865320"/>
          <a:ext cx="349250" cy="275590"/>
        </a:xfrm>
        <a:prstGeom prst="rect">
          <a:avLst/>
        </a:prstGeom>
        <a:noFill/>
        <a:ln w="12700" cap="flat">
          <a:noFill/>
          <a:prstDash val="solid"/>
          <a:headEnd type="none" w="med" len="med"/>
          <a:tailEnd type="none" w="med" len="med"/>
        </a:ln>
        <a:effectLst/>
      </xdr:spPr>
    </xdr:pic>
    <xdr:clientData/>
  </xdr:oneCellAnchor>
  <xdr:oneCellAnchor>
    <xdr:from>
      <xdr:col>2</xdr:col>
      <xdr:colOff>280670</xdr:colOff>
      <xdr:row>62</xdr:row>
      <xdr:rowOff>12700</xdr:rowOff>
    </xdr:from>
    <xdr:ext cx="205105" cy="491490"/>
    <xdr:pic>
      <xdr:nvPicPr>
        <xdr:cNvPr id="12" name="Изображение 504">
          <a:extLst>
            <a:ext uri="{FF2B5EF4-FFF2-40B4-BE49-F238E27FC236}">
              <a16:creationId xmlns:a16="http://schemas.microsoft.com/office/drawing/2014/main" id="{00000000-0008-0000-0000-00000C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D4AAAACAAAAFgBXAT4AAAACAAAAfANSAqcHAAAQuwAAQwEAAAYDAAABAAAA"/>
            </a:ext>
          </a:extLst>
        </xdr:cNvPicPr>
      </xdr:nvPicPr>
      <xdr:blipFill>
        <a:blip xmlns:r="http://schemas.openxmlformats.org/officeDocument/2006/relationships" r:embed="rId94"/>
        <a:stretch>
          <a:fillRect/>
        </a:stretch>
      </xdr:blipFill>
      <xdr:spPr>
        <a:xfrm>
          <a:off x="1243965" y="30408880"/>
          <a:ext cx="205105" cy="491490"/>
        </a:xfrm>
        <a:prstGeom prst="rect">
          <a:avLst/>
        </a:prstGeom>
        <a:noFill/>
        <a:ln w="12700" cap="flat">
          <a:noFill/>
          <a:prstDash val="solid"/>
          <a:headEnd type="none" w="med" len="med"/>
          <a:tailEnd type="none" w="med" len="med"/>
        </a:ln>
        <a:effectLst/>
      </xdr:spPr>
    </xdr:pic>
    <xdr:clientData/>
  </xdr:oneCellAnchor>
  <xdr:oneCellAnchor>
    <xdr:from>
      <xdr:col>2</xdr:col>
      <xdr:colOff>202565</xdr:colOff>
      <xdr:row>63</xdr:row>
      <xdr:rowOff>62230</xdr:rowOff>
    </xdr:from>
    <xdr:ext cx="386080" cy="306705"/>
    <xdr:pic>
      <xdr:nvPicPr>
        <xdr:cNvPr id="11" name="Изображение 513">
          <a:extLst>
            <a:ext uri="{FF2B5EF4-FFF2-40B4-BE49-F238E27FC236}">
              <a16:creationId xmlns:a16="http://schemas.microsoft.com/office/drawing/2014/main" id="{00000000-0008-0000-0000-00000B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D8AAAACAAAAcQD4AD8AAAACAAAAngLQAiwHAADuvgAAYAIAAOMBAAABAAAA"/>
            </a:ext>
          </a:extLst>
        </xdr:cNvPicPr>
      </xdr:nvPicPr>
      <xdr:blipFill>
        <a:blip xmlns:r="http://schemas.openxmlformats.org/officeDocument/2006/relationships" r:embed="rId95"/>
        <a:stretch>
          <a:fillRect/>
        </a:stretch>
      </xdr:blipFill>
      <xdr:spPr>
        <a:xfrm>
          <a:off x="1165860" y="31037530"/>
          <a:ext cx="386080" cy="306705"/>
        </a:xfrm>
        <a:prstGeom prst="rect">
          <a:avLst/>
        </a:prstGeom>
        <a:noFill/>
        <a:ln w="12700" cap="flat">
          <a:noFill/>
          <a:prstDash val="solid"/>
          <a:headEnd type="none" w="med" len="med"/>
          <a:tailEnd type="none" w="med" len="med"/>
        </a:ln>
        <a:effectLst/>
      </xdr:spPr>
    </xdr:pic>
    <xdr:clientData/>
  </xdr:oneCellAnchor>
  <xdr:oneCellAnchor>
    <xdr:from>
      <xdr:col>2</xdr:col>
      <xdr:colOff>247015</xdr:colOff>
      <xdr:row>64</xdr:row>
      <xdr:rowOff>32385</xdr:rowOff>
    </xdr:from>
    <xdr:ext cx="276225" cy="527050"/>
    <xdr:pic>
      <xdr:nvPicPr>
        <xdr:cNvPr id="10" name="Изображение 517">
          <a:extLst>
            <a:ext uri="{FF2B5EF4-FFF2-40B4-BE49-F238E27FC236}">
              <a16:creationId xmlns:a16="http://schemas.microsoft.com/office/drawing/2014/main" id="{00000000-0008-0000-0000-00000A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EAAAAACAAAAMgAuAUAAAAACAAAAYAOAAnIHAAA3wgAAswEAAD4DAAABAAAA"/>
            </a:ext>
          </a:extLst>
        </xdr:cNvPicPr>
      </xdr:nvPicPr>
      <xdr:blipFill>
        <a:blip xmlns:r="http://schemas.openxmlformats.org/officeDocument/2006/relationships" r:embed="rId96"/>
        <a:stretch>
          <a:fillRect/>
        </a:stretch>
      </xdr:blipFill>
      <xdr:spPr>
        <a:xfrm>
          <a:off x="1210310" y="31571565"/>
          <a:ext cx="276225" cy="527050"/>
        </a:xfrm>
        <a:prstGeom prst="rect">
          <a:avLst/>
        </a:prstGeom>
        <a:noFill/>
        <a:ln w="12700" cap="flat">
          <a:noFill/>
          <a:prstDash val="solid"/>
          <a:headEnd type="none" w="med" len="med"/>
          <a:tailEnd type="none" w="med" len="med"/>
        </a:ln>
        <a:effectLst/>
      </xdr:spPr>
    </xdr:pic>
    <xdr:clientData/>
  </xdr:oneCellAnchor>
  <xdr:oneCellAnchor>
    <xdr:from>
      <xdr:col>2</xdr:col>
      <xdr:colOff>204470</xdr:colOff>
      <xdr:row>65</xdr:row>
      <xdr:rowOff>36830</xdr:rowOff>
    </xdr:from>
    <xdr:ext cx="420370" cy="342900"/>
    <xdr:pic>
      <xdr:nvPicPr>
        <xdr:cNvPr id="9" name="Изображение 527">
          <a:extLst>
            <a:ext uri="{FF2B5EF4-FFF2-40B4-BE49-F238E27FC236}">
              <a16:creationId xmlns:a16="http://schemas.microsoft.com/office/drawing/2014/main" id="{00000000-0008-0000-0000-000009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EEAAAACAAAATAD6AEEAAAACAAAAFAP8Ai8HAABSxgAAlgIAABwCAAABAAAA"/>
            </a:ext>
          </a:extLst>
        </xdr:cNvPicPr>
      </xdr:nvPicPr>
      <xdr:blipFill>
        <a:blip xmlns:r="http://schemas.openxmlformats.org/officeDocument/2006/relationships" r:embed="rId97"/>
        <a:stretch>
          <a:fillRect/>
        </a:stretch>
      </xdr:blipFill>
      <xdr:spPr>
        <a:xfrm>
          <a:off x="1167765" y="32238950"/>
          <a:ext cx="420370" cy="342900"/>
        </a:xfrm>
        <a:prstGeom prst="rect">
          <a:avLst/>
        </a:prstGeom>
        <a:noFill/>
        <a:ln w="12700" cap="flat">
          <a:noFill/>
          <a:prstDash val="solid"/>
          <a:headEnd type="none" w="med" len="med"/>
          <a:tailEnd type="none" w="med" len="med"/>
        </a:ln>
        <a:effectLst/>
      </xdr:spPr>
    </xdr:pic>
    <xdr:clientData/>
  </xdr:oneCellAnchor>
  <xdr:oneCellAnchor>
    <xdr:from>
      <xdr:col>2</xdr:col>
      <xdr:colOff>232410</xdr:colOff>
      <xdr:row>66</xdr:row>
      <xdr:rowOff>55245</xdr:rowOff>
    </xdr:from>
    <xdr:ext cx="312420" cy="563880"/>
    <xdr:pic>
      <xdr:nvPicPr>
        <xdr:cNvPr id="8" name="Изображение 531">
          <a:extLst>
            <a:ext uri="{FF2B5EF4-FFF2-40B4-BE49-F238E27FC236}">
              <a16:creationId xmlns:a16="http://schemas.microsoft.com/office/drawing/2014/main" id="{00000000-0008-0000-0000-000008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EIAAAACAAAAVAAcAUIAAAACAAAArwOaAlsHAAB4yQAA7AEAAHgDAAABAAAA"/>
            </a:ext>
          </a:extLst>
        </xdr:cNvPicPr>
      </xdr:nvPicPr>
      <xdr:blipFill>
        <a:blip xmlns:r="http://schemas.openxmlformats.org/officeDocument/2006/relationships" r:embed="rId98"/>
        <a:stretch>
          <a:fillRect/>
        </a:stretch>
      </xdr:blipFill>
      <xdr:spPr>
        <a:xfrm>
          <a:off x="1195705" y="32750760"/>
          <a:ext cx="312420" cy="563880"/>
        </a:xfrm>
        <a:prstGeom prst="rect">
          <a:avLst/>
        </a:prstGeom>
        <a:noFill/>
        <a:ln w="12700" cap="flat">
          <a:noFill/>
          <a:prstDash val="solid"/>
          <a:headEnd type="none" w="med" len="med"/>
          <a:tailEnd type="none" w="med" len="med"/>
        </a:ln>
        <a:effectLst/>
      </xdr:spPr>
    </xdr:pic>
    <xdr:clientData/>
  </xdr:oneCellAnchor>
  <xdr:oneCellAnchor>
    <xdr:from>
      <xdr:col>2</xdr:col>
      <xdr:colOff>165100</xdr:colOff>
      <xdr:row>67</xdr:row>
      <xdr:rowOff>50165</xdr:rowOff>
    </xdr:from>
    <xdr:ext cx="492760" cy="415290"/>
    <xdr:pic>
      <xdr:nvPicPr>
        <xdr:cNvPr id="7" name="Изображение 535">
          <a:extLst>
            <a:ext uri="{FF2B5EF4-FFF2-40B4-BE49-F238E27FC236}">
              <a16:creationId xmlns:a16="http://schemas.microsoft.com/office/drawing/2014/main" id="{00000000-0008-0000-0000-000007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EMAAAACAAAAXQDKAEMAAAACAAAAYgMkA/EGAACTzQAACAMAAI4CAAABAAAA"/>
            </a:ext>
          </a:extLst>
        </xdr:cNvPicPr>
      </xdr:nvPicPr>
      <xdr:blipFill>
        <a:blip xmlns:r="http://schemas.openxmlformats.org/officeDocument/2006/relationships" r:embed="rId99"/>
        <a:stretch>
          <a:fillRect/>
        </a:stretch>
      </xdr:blipFill>
      <xdr:spPr>
        <a:xfrm>
          <a:off x="1128395" y="33418145"/>
          <a:ext cx="492760" cy="415290"/>
        </a:xfrm>
        <a:prstGeom prst="rect">
          <a:avLst/>
        </a:prstGeom>
        <a:noFill/>
        <a:ln w="12700" cap="flat">
          <a:noFill/>
          <a:prstDash val="solid"/>
          <a:headEnd type="none" w="med" len="med"/>
          <a:tailEnd type="none" w="med" len="med"/>
        </a:ln>
        <a:effectLst/>
      </xdr:spPr>
    </xdr:pic>
    <xdr:clientData/>
  </xdr:oneCellAnchor>
  <xdr:oneCellAnchor>
    <xdr:from>
      <xdr:col>2</xdr:col>
      <xdr:colOff>181610</xdr:colOff>
      <xdr:row>68</xdr:row>
      <xdr:rowOff>50800</xdr:rowOff>
    </xdr:from>
    <xdr:ext cx="420370" cy="343535"/>
    <xdr:pic>
      <xdr:nvPicPr>
        <xdr:cNvPr id="6" name="Изображение 544">
          <a:extLst>
            <a:ext uri="{FF2B5EF4-FFF2-40B4-BE49-F238E27FC236}">
              <a16:creationId xmlns:a16="http://schemas.microsoft.com/office/drawing/2014/main" id="{00000000-0008-0000-0000-000006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EQAAAACAAAATQDeAEQAAAACAAAAVQLgAgsHAAD30AAAlgIAAB0CAAABAAAA"/>
            </a:ext>
          </a:extLst>
        </xdr:cNvPicPr>
      </xdr:nvPicPr>
      <xdr:blipFill>
        <a:blip xmlns:r="http://schemas.openxmlformats.org/officeDocument/2006/relationships" r:embed="rId100"/>
        <a:stretch>
          <a:fillRect/>
        </a:stretch>
      </xdr:blipFill>
      <xdr:spPr>
        <a:xfrm>
          <a:off x="1144905" y="33969325"/>
          <a:ext cx="420370" cy="343535"/>
        </a:xfrm>
        <a:prstGeom prst="rect">
          <a:avLst/>
        </a:prstGeom>
        <a:noFill/>
        <a:ln w="12700" cap="flat">
          <a:noFill/>
          <a:prstDash val="solid"/>
          <a:headEnd type="none" w="med" len="med"/>
          <a:tailEnd type="none" w="med" len="med"/>
        </a:ln>
        <a:effectLst/>
      </xdr:spPr>
    </xdr:pic>
    <xdr:clientData/>
  </xdr:oneCellAnchor>
  <xdr:oneCellAnchor>
    <xdr:from>
      <xdr:col>2</xdr:col>
      <xdr:colOff>94615</xdr:colOff>
      <xdr:row>53</xdr:row>
      <xdr:rowOff>16510</xdr:rowOff>
    </xdr:from>
    <xdr:ext cx="654050" cy="461010"/>
    <xdr:pic>
      <xdr:nvPicPr>
        <xdr:cNvPr id="5" name="Изображение 4">
          <a:extLst>
            <a:ext uri="{FF2B5EF4-FFF2-40B4-BE49-F238E27FC236}">
              <a16:creationId xmlns:a16="http://schemas.microsoft.com/office/drawing/2014/main" id="{00000000-0008-0000-0000-000005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DUAAAACAAAAHQB0ADUAAAACAAAAOQOTA4IGAAA7nAAABgQAANYCAAABAAAA"/>
            </a:ext>
          </a:extLst>
        </xdr:cNvPicPr>
      </xdr:nvPicPr>
      <xdr:blipFill>
        <a:blip xmlns:r="http://schemas.openxmlformats.org/officeDocument/2006/relationships" r:embed="rId101"/>
        <a:stretch>
          <a:fillRect/>
        </a:stretch>
      </xdr:blipFill>
      <xdr:spPr>
        <a:xfrm>
          <a:off x="1057910" y="25396825"/>
          <a:ext cx="654050" cy="461010"/>
        </a:xfrm>
        <a:prstGeom prst="rect">
          <a:avLst/>
        </a:prstGeom>
        <a:noFill/>
        <a:ln w="12700" cap="flat">
          <a:noFill/>
          <a:prstDash val="solid"/>
          <a:headEnd type="none" w="med" len="med"/>
          <a:tailEnd type="none" w="med" len="med"/>
        </a:ln>
        <a:effectLst/>
      </xdr:spPr>
    </xdr:pic>
    <xdr:clientData/>
  </xdr:oneCellAnchor>
  <xdr:absoluteAnchor>
    <xdr:pos x="1382395" y="37707570"/>
    <xdr:ext cx="90170" cy="469900"/>
    <xdr:pic>
      <xdr:nvPicPr>
        <xdr:cNvPr id="4" name="Изображение 5">
          <a:extLst>
            <a:ext uri="{FF2B5EF4-FFF2-40B4-BE49-F238E27FC236}">
              <a16:creationId xmlns:a16="http://schemas.microsoft.com/office/drawing/2014/main" id="{00000000-0008-0000-0000-000004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EoAAAACAAAAbgAAAkoAAAACAAAA2ANvAoEIAAD25wAAjgAAAOQCAAACAAAA"/>
            </a:ext>
          </a:extLst>
        </xdr:cNvPicPr>
      </xdr:nvPicPr>
      <xdr:blipFill>
        <a:blip xmlns:r="http://schemas.openxmlformats.org/officeDocument/2006/relationships" r:embed="rId102"/>
        <a:stretch>
          <a:fillRect/>
        </a:stretch>
      </xdr:blipFill>
      <xdr:spPr>
        <a:xfrm>
          <a:off x="1382395" y="37707570"/>
          <a:ext cx="90170" cy="469900"/>
        </a:xfrm>
        <a:prstGeom prst="rect">
          <a:avLst/>
        </a:prstGeom>
        <a:noFill/>
        <a:ln w="12700" cap="flat">
          <a:noFill/>
          <a:prstDash val="solid"/>
          <a:headEnd type="none" w="med" len="med"/>
          <a:tailEnd type="none" w="med" len="med"/>
        </a:ln>
        <a:effectLst/>
      </xdr:spPr>
    </xdr:pic>
    <xdr:clientData/>
  </xdr:absoluteAnchor>
  <xdr:absoluteAnchor>
    <xdr:pos x="83820" y="348615"/>
    <xdr:ext cx="2075180" cy="476885"/>
    <xdr:pic>
      <xdr:nvPicPr>
        <xdr:cNvPr id="3" name="Изображение 1">
          <a:extLst>
            <a:ext uri="{FF2B5EF4-FFF2-40B4-BE49-F238E27FC236}">
              <a16:creationId xmlns:a16="http://schemas.microsoft.com/office/drawing/2014/main" id="{00000000-0008-0000-0000-000003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AEAAAAAAAAATwLuAAMAAAADAAAA7QLGAoQAAAAlAgAAxAwAAO8CAAACAAAA"/>
            </a:ext>
          </a:extLst>
        </xdr:cNvPicPr>
      </xdr:nvPicPr>
      <xdr:blipFill>
        <a:blip xmlns:r="http://schemas.openxmlformats.org/officeDocument/2006/relationships" r:embed="rId103"/>
        <a:stretch>
          <a:fillRect/>
        </a:stretch>
      </xdr:blipFill>
      <xdr:spPr>
        <a:xfrm>
          <a:off x="83820" y="348615"/>
          <a:ext cx="2075180" cy="476885"/>
        </a:xfrm>
        <a:prstGeom prst="rect">
          <a:avLst/>
        </a:prstGeom>
        <a:noFill/>
        <a:ln w="12700" cap="flat">
          <a:noFill/>
          <a:prstDash val="solid"/>
          <a:headEnd type="none" w="med" len="med"/>
          <a:tailEnd type="none" w="med" len="med"/>
        </a:ln>
        <a:effectLst/>
      </xdr:spPr>
    </xdr:pic>
    <xdr:clientData/>
  </xdr:absoluteAnchor>
  <xdr:oneCellAnchor>
    <xdr:from>
      <xdr:col>16</xdr:col>
      <xdr:colOff>511175</xdr:colOff>
      <xdr:row>0</xdr:row>
      <xdr:rowOff>31115</xdr:rowOff>
    </xdr:from>
    <xdr:ext cx="212725" cy="144780"/>
    <xdr:pic>
      <xdr:nvPicPr>
        <xdr:cNvPr id="2" name="Рисунок 4">
          <a:extLst>
            <a:ext uri="{FF2B5EF4-FFF2-40B4-BE49-F238E27FC236}">
              <a16:creationId xmlns:a16="http://schemas.microsoft.com/office/drawing/2014/main" id="{00000000-0008-0000-0000-000002000000}"/>
            </a:ext>
          </a:extLst>
        </xdr:cNvPr>
        <xdr:cNvPicPr>
          <a:picLocks noChangeAspect="1"/>
          <a:extLst>
            <a:ext uri="smNativeData">
              <pm:smNativeData xmlns="" xmlns:pm="smNativeData" val="SMDATA_13_Q7TJYR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Dk5OT/DAAAABAAAAAAAAAAAAAAAAAAAAAAAAAAHgAAAGgAAAAAAAAAAAAAAAAAAAAAAAAAAAAAABAnAAAQJwAAAAAAAAAAAAAAAAAAAAAAAAAAAAAAAAAAAAAAAAAAAAAUAAAAAAAAAMDA/wAAAAAAZAAAADIAAAAAAAAAZAAAAAAAAAB/f38ACgAAACEAAAAwAAAALAAAAAAAAAAQAAAAngCqAgAAAAAQAAAAXQPGA/88AAAzAAAATwEAAOQAAAABAAAA"/>
            </a:ext>
          </a:extLst>
        </xdr:cNvPicPr>
      </xdr:nvPicPr>
      <xdr:blipFill>
        <a:blip xmlns:r="http://schemas.openxmlformats.org/officeDocument/2006/relationships" r:embed="rId104"/>
        <a:stretch>
          <a:fillRect/>
        </a:stretch>
      </xdr:blipFill>
      <xdr:spPr>
        <a:xfrm>
          <a:off x="9915525" y="32385"/>
          <a:ext cx="212725" cy="144780"/>
        </a:xfrm>
        <a:prstGeom prst="rect">
          <a:avLst/>
        </a:prstGeom>
        <a:noFill/>
        <a:ln w="12700" cap="flat">
          <a:noFill/>
          <a:prstDash val="solid"/>
          <a:headEnd type="none" w="med" len="med"/>
          <a:tailEnd type="none" w="med" len="med"/>
        </a:ln>
        <a:effec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545465</xdr:colOff>
      <xdr:row>102</xdr:row>
      <xdr:rowOff>391795</xdr:rowOff>
    </xdr:from>
    <xdr:ext cx="203835" cy="158750"/>
    <xdr:sp macro="" textlink="">
      <xdr:nvSpPr>
        <xdr:cNvPr id="2" name="CustomShape 1">
          <a:extLst>
            <a:ext uri="{FF2B5EF4-FFF2-40B4-BE49-F238E27FC236}">
              <a16:creationId xmlns:a16="http://schemas.microsoft.com/office/drawing/2014/main" id="{00000000-0008-0000-0100-000002000000}"/>
            </a:ext>
          </a:extLst>
        </xdr:cNvPr>
        <xdr:cNvSpPr>
          <a:extLst>
            <a:ext uri="smNativeData">
              <pm:smNativeData xmlns="" xmlns:pm="smNativeData" val="SMDATA_11_Q7TJYRMAAAAlAAAAZAAAAI0AAAAAkAAAAEgAAACQAAAASAAAAAAAAAAAAAAAAAAAAAEAAABQAAAAAAAAAAAA4D8AAAAAAADgPwAAAAAAAOA/AAAAAAAA4D8AAAAAAADgPwAAAAAAAOA/AAAAAAAA4D8AAAAAAADgPwAAAAAAAOA/AAAAAAAA4D8CAAAAjAAAAAE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DAAAAAsAAAAZgAAAAEAAABzCEcDZwAAAAIAAAC4A5YAwAgAAD2EAABBAQAA+gAAAAEAAAA="/>
            </a:ext>
          </a:extLst>
        </xdr:cNvSpPr>
      </xdr:nvSpPr>
      <xdr:spPr>
        <a:xfrm>
          <a:off x="1422400" y="21496655"/>
          <a:ext cx="203835" cy="158750"/>
        </a:xfrm>
        <a:prstGeom prst="rect">
          <a:avLst/>
        </a:prstGeom>
        <a:solidFill>
          <a:srgbClr val="FFFFFF"/>
        </a:solidFill>
        <a:ln w="12700" cap="flat">
          <a:noFill/>
          <a:prstDash val="solid"/>
          <a:headEnd type="none" w="med" len="med"/>
          <a:tailEnd type="none" w="med" len="med"/>
        </a:ln>
        <a:effectLst/>
      </xdr:spPr>
    </xdr:sp>
    <xdr:clientData/>
  </xdr:oneCellAnchor>
</xdr:wsDr>
</file>

<file path=xl/drawings/drawing3.xml><?xml version="1.0" encoding="utf-8"?>
<xdr:wsDr xmlns:xdr="http://schemas.openxmlformats.org/drawingml/2006/spreadsheetDrawing" xmlns:a="http://schemas.openxmlformats.org/drawingml/2006/main">
  <xdr:absoluteAnchor>
    <xdr:pos x="1684020" y="26035"/>
    <xdr:ext cx="2021840" cy="3317875"/>
    <xdr:pic>
      <xdr:nvPicPr>
        <xdr:cNvPr id="2" name="Изображение 3">
          <a:extLst>
            <a:ext uri="{FF2B5EF4-FFF2-40B4-BE49-F238E27FC236}">
              <a16:creationId xmlns:a16="http://schemas.microsoft.com/office/drawing/2014/main" id="{00000000-0008-0000-0200-000002000000}"/>
            </a:ext>
          </a:extLst>
        </xdr:cNvPr>
        <xdr:cNvPicPr>
          <a:extLst>
            <a:ext uri="smNativeData">
              <pm:smNativeData xmlns="" xmlns:pm="smNativeData" val="SMDATA_13_Q7TJYRMAAAAlAAAAEQ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D/////DAAAABAAAAAAAAAAAAAAAAAAAAAAAAAAHgAAAGgAAAAAAAAAAAAAAAAAAAAAAAAAAAAAABAnAAAQJwAAAAAAAAAAAAAAAAAAAAAAAAAAAAAAAAAAAAAAAAAAAAAUAAAAAAAAAMDA/wAAAAAAZAAAADIAAAAAAAAAZAAAAAAAAAB/f38ACgAAACEAAAAwAAAALAAAAAAAAAACAAAAnAALABMAAAAEAAAATgKzAVwKAAApAAAAcAwAAGkUAAACAAAA"/>
            </a:ext>
          </a:extLst>
        </xdr:cNvPicPr>
      </xdr:nvPicPr>
      <xdr:blipFill>
        <a:blip xmlns:r="http://schemas.openxmlformats.org/officeDocument/2006/relationships" r:embed="rId1"/>
        <a:stretch>
          <a:fillRect/>
        </a:stretch>
      </xdr:blipFill>
      <xdr:spPr>
        <a:xfrm>
          <a:off x="1684020" y="26035"/>
          <a:ext cx="2021840" cy="3317875"/>
        </a:xfrm>
        <a:prstGeom prst="rect">
          <a:avLst/>
        </a:prstGeom>
        <a:noFill/>
        <a:ln w="12700" cap="flat">
          <a:noFill/>
          <a:prstDash val="solid"/>
          <a:headEnd type="none" w="med" len="med"/>
          <a:tailEnd type="none" w="med" len="med"/>
        </a:ln>
        <a:effectLst/>
      </xdr:spPr>
    </xdr:pic>
    <xdr:clientData/>
  </xdr:absolute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25"/>
  <sheetViews>
    <sheetView tabSelected="1" workbookViewId="0">
      <pane ySplit="9" topLeftCell="A10" activePane="bottomLeft" state="frozen"/>
      <selection pane="bottomLeft" activeCell="Q53" sqref="Q53"/>
    </sheetView>
  </sheetViews>
  <sheetFormatPr defaultRowHeight="15.75" outlineLevelCol="1"/>
  <cols>
    <col min="1" max="1" width="5.140625" style="2" customWidth="1"/>
    <col min="2" max="2" width="22.85546875" style="2" bestFit="1" customWidth="1"/>
    <col min="3" max="3" width="11.85546875" customWidth="1"/>
    <col min="4" max="4" width="7.28515625" style="3" customWidth="1"/>
    <col min="5" max="5" width="26.140625" style="4" customWidth="1"/>
    <col min="6" max="10" width="26.140625" style="4" hidden="1" customWidth="1" outlineLevel="1"/>
    <col min="11" max="11" width="10.5703125" style="4" customWidth="1" collapsed="1"/>
    <col min="12" max="12" width="10.7109375" style="5" customWidth="1"/>
    <col min="13" max="13" width="7.7109375" style="5" customWidth="1"/>
    <col min="14" max="14" width="14.140625" style="5" bestFit="1" customWidth="1"/>
    <col min="15" max="15" width="21.28515625" customWidth="1"/>
    <col min="16" max="16" width="14.140625" customWidth="1"/>
    <col min="17" max="19" width="10.85546875" customWidth="1"/>
    <col min="20" max="23" width="13" customWidth="1"/>
    <col min="24" max="27" width="11.85546875" customWidth="1"/>
    <col min="28" max="28" width="56.7109375" bestFit="1" customWidth="1"/>
    <col min="29" max="1032" width="11.85546875" customWidth="1"/>
    <col min="1033" max="1035" width="8.7109375" customWidth="1"/>
  </cols>
  <sheetData>
    <row r="1" spans="1:30" ht="16.5" thickBot="1">
      <c r="P1" s="24" t="s">
        <v>0</v>
      </c>
      <c r="Q1" s="24"/>
      <c r="R1" s="24"/>
      <c r="S1" s="20"/>
      <c r="T1" s="20"/>
      <c r="U1" s="64" t="s">
        <v>1</v>
      </c>
      <c r="V1" s="69" t="s">
        <v>2</v>
      </c>
      <c r="W1" s="70"/>
      <c r="X1" s="25"/>
      <c r="AA1" s="25"/>
      <c r="AB1" s="25"/>
      <c r="AC1" s="25"/>
      <c r="AD1" s="25"/>
    </row>
    <row r="2" spans="1:30" ht="18.75" thickBot="1">
      <c r="E2" s="23" t="s">
        <v>3</v>
      </c>
      <c r="P2" s="52" t="s">
        <v>4</v>
      </c>
      <c r="Q2" s="53"/>
      <c r="R2" s="50"/>
      <c r="S2" s="28"/>
      <c r="T2" s="28"/>
      <c r="U2" s="71" t="s">
        <v>5</v>
      </c>
      <c r="V2" s="28"/>
      <c r="W2" s="74">
        <v>1</v>
      </c>
      <c r="X2" s="28"/>
      <c r="Y2" s="28"/>
      <c r="Z2" s="28"/>
      <c r="AA2" s="28"/>
      <c r="AB2" s="28"/>
      <c r="AC2" s="25"/>
      <c r="AD2" s="25"/>
    </row>
    <row r="3" spans="1:30" ht="17.100000000000001" customHeight="1" thickBot="1">
      <c r="A3" s="6"/>
      <c r="B3" s="6"/>
      <c r="C3" s="7"/>
      <c r="D3"/>
      <c r="E3" s="31" t="s">
        <v>6</v>
      </c>
      <c r="F3" s="32"/>
      <c r="G3" s="33"/>
      <c r="H3" s="37"/>
      <c r="I3" s="37"/>
      <c r="J3" s="37"/>
      <c r="K3" s="37"/>
      <c r="L3" s="38"/>
      <c r="M3" s="39"/>
      <c r="N3" s="40"/>
      <c r="P3" s="56" t="s">
        <v>7</v>
      </c>
      <c r="Q3" s="57" t="s">
        <v>8</v>
      </c>
      <c r="R3" s="58"/>
      <c r="S3" s="28"/>
      <c r="T3" s="28"/>
      <c r="U3" s="71" t="s">
        <v>306</v>
      </c>
      <c r="V3" s="25"/>
      <c r="W3" s="74">
        <v>0</v>
      </c>
      <c r="X3" s="28"/>
      <c r="Y3" s="28"/>
      <c r="Z3" s="28"/>
      <c r="AA3" s="28"/>
      <c r="AB3" s="28"/>
      <c r="AC3" s="25"/>
      <c r="AD3" s="25"/>
    </row>
    <row r="4" spans="1:30" ht="17.100000000000001" customHeight="1" thickBot="1">
      <c r="A4" s="8"/>
      <c r="B4" s="8"/>
      <c r="C4" s="7"/>
      <c r="D4"/>
      <c r="E4" s="34" t="s">
        <v>307</v>
      </c>
      <c r="F4" s="32"/>
      <c r="G4" s="33"/>
      <c r="H4" s="37"/>
      <c r="I4" s="37"/>
      <c r="J4" s="37"/>
      <c r="K4" s="37"/>
      <c r="L4" s="38"/>
      <c r="M4" s="39"/>
      <c r="N4" s="40"/>
      <c r="P4" s="56" t="s">
        <v>9</v>
      </c>
      <c r="Q4" s="57" t="s">
        <v>10</v>
      </c>
      <c r="R4" s="58"/>
      <c r="S4" s="28"/>
      <c r="T4" s="28"/>
      <c r="U4" s="72" t="s">
        <v>11</v>
      </c>
      <c r="V4" s="73"/>
      <c r="W4" s="75" t="e">
        <f>W2/U8</f>
        <v>#DIV/0!</v>
      </c>
      <c r="X4" s="28"/>
      <c r="Y4" s="28"/>
      <c r="Z4" s="28"/>
      <c r="AA4" s="28"/>
      <c r="AB4" s="28"/>
      <c r="AC4" s="25"/>
      <c r="AD4" s="25"/>
    </row>
    <row r="5" spans="1:30" ht="17.100000000000001" customHeight="1" thickBot="1">
      <c r="A5" s="8"/>
      <c r="B5" s="17" t="s">
        <v>12</v>
      </c>
      <c r="C5" s="7"/>
      <c r="D5"/>
      <c r="E5" s="34" t="s">
        <v>308</v>
      </c>
      <c r="F5" s="32"/>
      <c r="G5" s="33"/>
      <c r="H5" s="37"/>
      <c r="I5" s="37"/>
      <c r="J5" s="37"/>
      <c r="K5" s="37"/>
      <c r="L5" s="38"/>
      <c r="M5" s="39"/>
      <c r="N5" s="40"/>
      <c r="P5" s="54" t="s">
        <v>13</v>
      </c>
      <c r="Q5" s="55" t="s">
        <v>311</v>
      </c>
      <c r="R5" s="51"/>
      <c r="S5" s="28"/>
      <c r="T5" s="28"/>
      <c r="U5" s="28"/>
      <c r="V5" s="28"/>
      <c r="W5" s="28"/>
      <c r="X5" s="28"/>
      <c r="Z5" s="43"/>
      <c r="AA5" s="28"/>
      <c r="AB5" s="28"/>
      <c r="AC5" s="26"/>
      <c r="AD5" s="26"/>
    </row>
    <row r="6" spans="1:30" ht="17.100000000000001" customHeight="1" thickBot="1">
      <c r="A6" s="8"/>
      <c r="B6" s="8"/>
      <c r="C6" s="7"/>
      <c r="D6"/>
      <c r="E6" s="34" t="s">
        <v>14</v>
      </c>
      <c r="F6" s="32"/>
      <c r="G6" s="33"/>
      <c r="H6" s="37"/>
      <c r="I6" s="37"/>
      <c r="J6" s="37"/>
      <c r="K6" s="37"/>
      <c r="L6" s="38"/>
      <c r="M6" s="39"/>
      <c r="N6" s="40"/>
      <c r="O6" s="27"/>
      <c r="P6" s="27"/>
      <c r="Q6" s="28"/>
      <c r="R6" s="28"/>
      <c r="S6" s="28"/>
      <c r="T6" s="28"/>
      <c r="U6" s="28"/>
      <c r="V6" s="28"/>
      <c r="W6" s="28"/>
      <c r="X6" s="28"/>
      <c r="Y6" s="28"/>
      <c r="Z6" s="28"/>
      <c r="AA6" s="28"/>
      <c r="AB6" s="28"/>
      <c r="AC6" s="25"/>
      <c r="AD6" s="25"/>
    </row>
    <row r="7" spans="1:30" ht="17.100000000000001" customHeight="1" thickBot="1">
      <c r="A7" s="8"/>
      <c r="C7" s="17"/>
      <c r="D7" s="17"/>
      <c r="E7" s="34" t="s">
        <v>15</v>
      </c>
      <c r="F7" s="32"/>
      <c r="G7" s="33"/>
      <c r="H7" s="41"/>
      <c r="I7" s="41"/>
      <c r="J7" s="41"/>
      <c r="K7" s="41"/>
      <c r="L7" s="38"/>
      <c r="M7" s="39"/>
      <c r="N7" s="40"/>
      <c r="O7" s="24" t="s">
        <v>16</v>
      </c>
      <c r="P7" s="24"/>
      <c r="Q7" s="24"/>
      <c r="R7" s="24"/>
      <c r="S7" s="28"/>
      <c r="T7" s="28"/>
      <c r="U7" s="66" t="s">
        <v>17</v>
      </c>
      <c r="V7" s="68" t="s">
        <v>18</v>
      </c>
      <c r="W7" s="28"/>
      <c r="X7" s="25"/>
      <c r="Y7" s="25"/>
      <c r="Z7" s="25"/>
      <c r="AA7" s="25"/>
      <c r="AB7" s="25"/>
      <c r="AC7" s="25"/>
      <c r="AD7" s="25"/>
    </row>
    <row r="8" spans="1:30" ht="17.100000000000001" customHeight="1" thickBot="1">
      <c r="A8" s="9"/>
      <c r="C8" s="10"/>
      <c r="D8" s="18"/>
      <c r="E8" s="44" t="s">
        <v>19</v>
      </c>
      <c r="F8" s="29"/>
      <c r="G8" s="30"/>
      <c r="H8" s="1"/>
      <c r="I8" s="1"/>
      <c r="J8" s="1"/>
      <c r="K8" s="1"/>
      <c r="L8" s="25"/>
      <c r="M8" s="35"/>
      <c r="N8" s="36"/>
      <c r="O8" s="28"/>
      <c r="P8" s="47" t="s">
        <v>20</v>
      </c>
      <c r="Q8" s="48" t="s">
        <v>21</v>
      </c>
      <c r="R8" s="48" t="s">
        <v>22</v>
      </c>
      <c r="S8" s="49" t="s">
        <v>23</v>
      </c>
      <c r="T8" s="42"/>
      <c r="U8" s="67">
        <f>SUMPRODUCT(U10:U112)</f>
        <v>0</v>
      </c>
      <c r="V8" s="65">
        <f>SUMPRODUCT(V10:V112)</f>
        <v>0</v>
      </c>
      <c r="W8" s="42"/>
      <c r="X8" s="25"/>
      <c r="Y8" s="25"/>
      <c r="Z8" s="25"/>
      <c r="AA8" s="25"/>
      <c r="AB8" s="25"/>
      <c r="AC8" s="25"/>
      <c r="AD8" s="25"/>
    </row>
    <row r="9" spans="1:30" ht="81" customHeight="1" thickBot="1">
      <c r="A9" s="76" t="s">
        <v>24</v>
      </c>
      <c r="B9" s="77" t="s">
        <v>25</v>
      </c>
      <c r="C9" s="77" t="s">
        <v>26</v>
      </c>
      <c r="D9" s="78" t="s">
        <v>27</v>
      </c>
      <c r="E9" s="77" t="s">
        <v>28</v>
      </c>
      <c r="F9" s="77" t="s">
        <v>29</v>
      </c>
      <c r="G9" s="77" t="s">
        <v>30</v>
      </c>
      <c r="H9" s="77" t="s">
        <v>31</v>
      </c>
      <c r="I9" s="77" t="s">
        <v>32</v>
      </c>
      <c r="J9" s="77" t="s">
        <v>33</v>
      </c>
      <c r="K9" s="77" t="s">
        <v>34</v>
      </c>
      <c r="L9" s="77" t="s">
        <v>35</v>
      </c>
      <c r="M9" s="77" t="s">
        <v>36</v>
      </c>
      <c r="N9" s="77" t="s">
        <v>258</v>
      </c>
      <c r="O9" s="77" t="s">
        <v>37</v>
      </c>
      <c r="P9" s="79" t="s">
        <v>259</v>
      </c>
      <c r="Q9" s="79" t="s">
        <v>38</v>
      </c>
      <c r="R9" s="79" t="s">
        <v>39</v>
      </c>
      <c r="S9" s="79" t="s">
        <v>40</v>
      </c>
      <c r="T9" s="77" t="s">
        <v>41</v>
      </c>
      <c r="U9" s="77" t="s">
        <v>260</v>
      </c>
      <c r="V9" s="77" t="s">
        <v>261</v>
      </c>
      <c r="W9" s="77" t="s">
        <v>29</v>
      </c>
      <c r="X9" s="77" t="s">
        <v>42</v>
      </c>
      <c r="Y9" s="77" t="s">
        <v>43</v>
      </c>
      <c r="Z9" s="45" t="s">
        <v>44</v>
      </c>
      <c r="AA9" s="45" t="s">
        <v>45</v>
      </c>
      <c r="AB9" s="46" t="s">
        <v>46</v>
      </c>
    </row>
    <row r="10" spans="1:30" ht="40.35" customHeight="1">
      <c r="A10" s="80">
        <v>1</v>
      </c>
      <c r="B10" s="80" t="s">
        <v>47</v>
      </c>
      <c r="C10" s="81"/>
      <c r="D10" s="82">
        <v>383</v>
      </c>
      <c r="E10" s="83" t="s">
        <v>48</v>
      </c>
      <c r="F10" s="83" t="s">
        <v>49</v>
      </c>
      <c r="G10" s="84">
        <v>210</v>
      </c>
      <c r="H10" s="84">
        <v>210</v>
      </c>
      <c r="I10" s="84">
        <v>600</v>
      </c>
      <c r="J10" s="85">
        <v>2.5</v>
      </c>
      <c r="K10" s="86" t="s">
        <v>262</v>
      </c>
      <c r="L10" s="87">
        <v>10</v>
      </c>
      <c r="M10" s="87">
        <v>2.7E-2</v>
      </c>
      <c r="N10" s="88">
        <v>4607156872626</v>
      </c>
      <c r="O10" s="89" t="s">
        <v>263</v>
      </c>
      <c r="P10" s="90">
        <v>107.76</v>
      </c>
      <c r="Q10" s="90">
        <v>88.52</v>
      </c>
      <c r="R10" s="90">
        <v>80.819999999999993</v>
      </c>
      <c r="S10" s="90">
        <v>0</v>
      </c>
      <c r="T10" s="91"/>
      <c r="U10" s="92">
        <f>T10*R10</f>
        <v>0</v>
      </c>
      <c r="V10" s="93">
        <f>T10/Y10</f>
        <v>0</v>
      </c>
      <c r="W10" s="91" t="s">
        <v>51</v>
      </c>
      <c r="X10" s="91">
        <v>50</v>
      </c>
      <c r="Y10" s="91">
        <f>VLOOKUP(D:D,Паллет!A:B,2,0)</f>
        <v>750</v>
      </c>
      <c r="Z10" s="92">
        <f>P10*1.5</f>
        <v>161.64000000000001</v>
      </c>
      <c r="AA10" s="91">
        <v>12</v>
      </c>
      <c r="AB10" s="94" t="s">
        <v>52</v>
      </c>
    </row>
    <row r="11" spans="1:30" ht="53.65" customHeight="1">
      <c r="A11" s="95">
        <v>2</v>
      </c>
      <c r="B11" s="95" t="s">
        <v>47</v>
      </c>
      <c r="C11" s="96"/>
      <c r="D11" s="97">
        <v>180</v>
      </c>
      <c r="E11" s="83" t="s">
        <v>53</v>
      </c>
      <c r="F11" s="83" t="s">
        <v>49</v>
      </c>
      <c r="G11" s="84">
        <v>300</v>
      </c>
      <c r="H11" s="84">
        <v>300</v>
      </c>
      <c r="I11" s="84">
        <v>750</v>
      </c>
      <c r="J11" s="85">
        <v>2.4</v>
      </c>
      <c r="K11" s="98" t="s">
        <v>262</v>
      </c>
      <c r="L11" s="99">
        <v>5</v>
      </c>
      <c r="M11" s="99">
        <v>7.0000000000000007E-2</v>
      </c>
      <c r="N11" s="88">
        <v>4607156872565</v>
      </c>
      <c r="O11" s="100" t="s">
        <v>264</v>
      </c>
      <c r="P11" s="90">
        <v>159.32</v>
      </c>
      <c r="Q11" s="90">
        <v>130.87</v>
      </c>
      <c r="R11" s="90">
        <v>119.48</v>
      </c>
      <c r="S11" s="90">
        <v>0</v>
      </c>
      <c r="T11" s="91"/>
      <c r="U11" s="92">
        <f>T11*R11</f>
        <v>0</v>
      </c>
      <c r="V11" s="93">
        <f>T11/Y11</f>
        <v>0</v>
      </c>
      <c r="W11" s="91" t="s">
        <v>54</v>
      </c>
      <c r="X11" s="91">
        <v>50</v>
      </c>
      <c r="Y11" s="91">
        <f>VLOOKUP(D:D,Паллет!A:B,2,0)</f>
        <v>780</v>
      </c>
      <c r="Z11" s="92">
        <f>P11*1.5</f>
        <v>238.98</v>
      </c>
      <c r="AA11" s="91">
        <v>12</v>
      </c>
      <c r="AB11" s="94" t="s">
        <v>52</v>
      </c>
    </row>
    <row r="12" spans="1:30" ht="51.6" customHeight="1">
      <c r="A12" s="95">
        <v>3</v>
      </c>
      <c r="B12" s="95" t="s">
        <v>47</v>
      </c>
      <c r="C12" s="96"/>
      <c r="D12" s="97" t="s">
        <v>55</v>
      </c>
      <c r="E12" s="83" t="s">
        <v>56</v>
      </c>
      <c r="F12" s="83" t="s">
        <v>49</v>
      </c>
      <c r="G12" s="84">
        <v>300</v>
      </c>
      <c r="H12" s="84">
        <v>300</v>
      </c>
      <c r="I12" s="84">
        <v>500</v>
      </c>
      <c r="J12" s="85">
        <v>2.7</v>
      </c>
      <c r="K12" s="98" t="s">
        <v>262</v>
      </c>
      <c r="L12" s="99">
        <v>5</v>
      </c>
      <c r="M12" s="99">
        <v>0.05</v>
      </c>
      <c r="N12" s="88">
        <v>4607156872619</v>
      </c>
      <c r="O12" s="100" t="s">
        <v>265</v>
      </c>
      <c r="P12" s="90">
        <v>197.4</v>
      </c>
      <c r="Q12" s="90">
        <v>162.13999999999999</v>
      </c>
      <c r="R12" s="90">
        <v>148.04</v>
      </c>
      <c r="S12" s="90">
        <v>0</v>
      </c>
      <c r="T12" s="91"/>
      <c r="U12" s="92">
        <f>T12*R12</f>
        <v>0</v>
      </c>
      <c r="V12" s="93">
        <f>T12/Y12</f>
        <v>0</v>
      </c>
      <c r="W12" s="91" t="s">
        <v>49</v>
      </c>
      <c r="X12" s="91">
        <v>50</v>
      </c>
      <c r="Y12" s="91">
        <f>VLOOKUP(D:D,Паллет!A:B,2,0)</f>
        <v>750</v>
      </c>
      <c r="Z12" s="92">
        <f>P12*1.5</f>
        <v>296.10000000000002</v>
      </c>
      <c r="AA12" s="91">
        <v>12</v>
      </c>
      <c r="AB12" s="94" t="s">
        <v>52</v>
      </c>
    </row>
    <row r="13" spans="1:30" ht="48.75" customHeight="1">
      <c r="A13" s="95">
        <v>4</v>
      </c>
      <c r="B13" s="95" t="s">
        <v>47</v>
      </c>
      <c r="C13" s="96"/>
      <c r="D13" s="97">
        <v>1162</v>
      </c>
      <c r="E13" s="83" t="s">
        <v>57</v>
      </c>
      <c r="F13" s="83" t="s">
        <v>49</v>
      </c>
      <c r="G13" s="84">
        <v>300</v>
      </c>
      <c r="H13" s="84">
        <v>330</v>
      </c>
      <c r="I13" s="84">
        <v>500</v>
      </c>
      <c r="J13" s="85">
        <v>3</v>
      </c>
      <c r="K13" s="98" t="s">
        <v>262</v>
      </c>
      <c r="L13" s="99">
        <v>5</v>
      </c>
      <c r="M13" s="99">
        <v>0.05</v>
      </c>
      <c r="N13" s="88">
        <v>4607156873470</v>
      </c>
      <c r="O13" s="100" t="s">
        <v>266</v>
      </c>
      <c r="P13" s="90">
        <v>210.41</v>
      </c>
      <c r="Q13" s="90">
        <v>172.82</v>
      </c>
      <c r="R13" s="90">
        <v>157.80000000000001</v>
      </c>
      <c r="S13" s="90">
        <v>0</v>
      </c>
      <c r="T13" s="91"/>
      <c r="U13" s="92">
        <f>T13*R13</f>
        <v>0</v>
      </c>
      <c r="V13" s="93">
        <f>T13/Y13</f>
        <v>0</v>
      </c>
      <c r="W13" s="91" t="s">
        <v>58</v>
      </c>
      <c r="X13" s="91">
        <v>50</v>
      </c>
      <c r="Y13" s="91">
        <f>VLOOKUP(D:D,Паллет!A:B,2,0)</f>
        <v>700</v>
      </c>
      <c r="Z13" s="92">
        <f>P13*1.5</f>
        <v>315.61500000000001</v>
      </c>
      <c r="AA13" s="91">
        <v>12</v>
      </c>
      <c r="AB13" s="94" t="s">
        <v>52</v>
      </c>
    </row>
    <row r="14" spans="1:30" ht="36.6" customHeight="1">
      <c r="A14" s="95">
        <v>5</v>
      </c>
      <c r="B14" s="95" t="s">
        <v>59</v>
      </c>
      <c r="C14" s="96"/>
      <c r="D14" s="97">
        <v>285</v>
      </c>
      <c r="E14" s="83" t="s">
        <v>60</v>
      </c>
      <c r="F14" s="83" t="s">
        <v>61</v>
      </c>
      <c r="G14" s="84">
        <v>260</v>
      </c>
      <c r="H14" s="84">
        <v>260</v>
      </c>
      <c r="I14" s="84">
        <v>600</v>
      </c>
      <c r="J14" s="85">
        <v>4.0999999999999996</v>
      </c>
      <c r="K14" s="98" t="s">
        <v>262</v>
      </c>
      <c r="L14" s="99">
        <v>25</v>
      </c>
      <c r="M14" s="99">
        <v>0.04</v>
      </c>
      <c r="N14" s="88">
        <v>4607156870318</v>
      </c>
      <c r="O14" s="100" t="s">
        <v>267</v>
      </c>
      <c r="P14" s="90">
        <v>70.81</v>
      </c>
      <c r="Q14" s="90">
        <v>58.16</v>
      </c>
      <c r="R14" s="90">
        <v>53.11</v>
      </c>
      <c r="S14" s="90">
        <v>0</v>
      </c>
      <c r="T14" s="91"/>
      <c r="U14" s="92">
        <f>T14*R14</f>
        <v>0</v>
      </c>
      <c r="V14" s="93">
        <f>T14/Y14</f>
        <v>0</v>
      </c>
      <c r="W14" s="91"/>
      <c r="X14" s="91">
        <v>50</v>
      </c>
      <c r="Y14" s="91">
        <f>VLOOKUP(D:D,Паллет!A:B,2,0)</f>
        <v>1350</v>
      </c>
      <c r="Z14" s="92">
        <f>P14*1.5</f>
        <v>106.215</v>
      </c>
      <c r="AA14" s="91">
        <v>12</v>
      </c>
      <c r="AB14" s="94" t="s">
        <v>52</v>
      </c>
    </row>
    <row r="15" spans="1:30" ht="42.75" customHeight="1">
      <c r="A15" s="95">
        <v>6</v>
      </c>
      <c r="B15" s="95" t="s">
        <v>47</v>
      </c>
      <c r="C15" s="96"/>
      <c r="D15" s="97">
        <v>1158</v>
      </c>
      <c r="E15" s="83" t="s">
        <v>62</v>
      </c>
      <c r="F15" s="83" t="s">
        <v>49</v>
      </c>
      <c r="G15" s="84">
        <v>300</v>
      </c>
      <c r="H15" s="84">
        <v>255</v>
      </c>
      <c r="I15" s="84">
        <v>370</v>
      </c>
      <c r="J15" s="85">
        <v>2.6</v>
      </c>
      <c r="K15" s="98" t="s">
        <v>262</v>
      </c>
      <c r="L15" s="99">
        <v>5</v>
      </c>
      <c r="M15" s="99">
        <v>0.03</v>
      </c>
      <c r="N15" s="88">
        <v>4607156873159</v>
      </c>
      <c r="O15" s="100" t="s">
        <v>268</v>
      </c>
      <c r="P15" s="90">
        <v>213</v>
      </c>
      <c r="Q15" s="90">
        <v>174.96</v>
      </c>
      <c r="R15" s="90">
        <v>159.74</v>
      </c>
      <c r="S15" s="90">
        <v>0</v>
      </c>
      <c r="T15" s="91"/>
      <c r="U15" s="92">
        <f>T15*R15</f>
        <v>0</v>
      </c>
      <c r="V15" s="93">
        <f>T15/Y15</f>
        <v>0</v>
      </c>
      <c r="W15" s="91" t="s">
        <v>54</v>
      </c>
      <c r="X15" s="91">
        <v>50</v>
      </c>
      <c r="Y15" s="91">
        <f>VLOOKUP(D:D,Паллет!A:B,2,0)</f>
        <v>550</v>
      </c>
      <c r="Z15" s="92">
        <f>P15*1.5</f>
        <v>319.5</v>
      </c>
      <c r="AA15" s="91">
        <v>12</v>
      </c>
      <c r="AB15" s="94" t="s">
        <v>52</v>
      </c>
    </row>
    <row r="16" spans="1:30" ht="30.75" customHeight="1">
      <c r="A16" s="95">
        <v>7</v>
      </c>
      <c r="B16" s="95" t="s">
        <v>63</v>
      </c>
      <c r="C16" s="96"/>
      <c r="D16" s="97">
        <v>414</v>
      </c>
      <c r="E16" s="83" t="s">
        <v>64</v>
      </c>
      <c r="F16" s="83" t="s">
        <v>54</v>
      </c>
      <c r="G16" s="84">
        <v>410</v>
      </c>
      <c r="H16" s="84">
        <v>410</v>
      </c>
      <c r="I16" s="84">
        <v>400</v>
      </c>
      <c r="J16" s="85">
        <v>7</v>
      </c>
      <c r="K16" s="98" t="s">
        <v>262</v>
      </c>
      <c r="L16" s="99">
        <v>10</v>
      </c>
      <c r="M16" s="99">
        <v>7.0000000000000007E-2</v>
      </c>
      <c r="N16" s="88">
        <v>4607156878505</v>
      </c>
      <c r="O16" s="100" t="s">
        <v>269</v>
      </c>
      <c r="P16" s="90">
        <v>219.68</v>
      </c>
      <c r="Q16" s="90">
        <v>180.44</v>
      </c>
      <c r="R16" s="90">
        <v>164.76</v>
      </c>
      <c r="S16" s="90">
        <v>0</v>
      </c>
      <c r="T16" s="91"/>
      <c r="U16" s="92">
        <f>T16*R16</f>
        <v>0</v>
      </c>
      <c r="V16" s="93">
        <f>T16/Y16</f>
        <v>0</v>
      </c>
      <c r="W16" s="91"/>
      <c r="X16" s="91">
        <v>50</v>
      </c>
      <c r="Y16" s="91">
        <f>VLOOKUP(D:D,Паллет!A:B,2,0)</f>
        <v>320</v>
      </c>
      <c r="Z16" s="92">
        <f>P16*1.5</f>
        <v>329.52</v>
      </c>
      <c r="AA16" s="91">
        <v>12</v>
      </c>
      <c r="AB16" s="94" t="s">
        <v>52</v>
      </c>
    </row>
    <row r="17" spans="1:28" ht="39.75" customHeight="1">
      <c r="A17" s="95">
        <v>8</v>
      </c>
      <c r="B17" s="95" t="s">
        <v>63</v>
      </c>
      <c r="C17" s="96"/>
      <c r="D17" s="97">
        <v>179</v>
      </c>
      <c r="E17" s="83" t="s">
        <v>65</v>
      </c>
      <c r="F17" s="83" t="s">
        <v>54</v>
      </c>
      <c r="G17" s="84">
        <v>400</v>
      </c>
      <c r="H17" s="84">
        <v>400</v>
      </c>
      <c r="I17" s="84">
        <v>620</v>
      </c>
      <c r="J17" s="85">
        <v>6.75</v>
      </c>
      <c r="K17" s="98" t="s">
        <v>262</v>
      </c>
      <c r="L17" s="99">
        <v>10</v>
      </c>
      <c r="M17" s="99">
        <v>0.1</v>
      </c>
      <c r="N17" s="88">
        <v>4607156871179</v>
      </c>
      <c r="O17" s="100" t="s">
        <v>270</v>
      </c>
      <c r="P17" s="90">
        <v>230.78</v>
      </c>
      <c r="Q17" s="90">
        <v>189.56</v>
      </c>
      <c r="R17" s="90">
        <v>173.08</v>
      </c>
      <c r="S17" s="90">
        <v>0</v>
      </c>
      <c r="T17" s="91"/>
      <c r="U17" s="92">
        <f>T17*R17</f>
        <v>0</v>
      </c>
      <c r="V17" s="93">
        <f>T17/Y17</f>
        <v>0</v>
      </c>
      <c r="W17" s="91"/>
      <c r="X17" s="91">
        <v>50</v>
      </c>
      <c r="Y17" s="91">
        <f>VLOOKUP(D:D,Паллет!A:B,2,0)</f>
        <v>300</v>
      </c>
      <c r="Z17" s="92">
        <f>P17*1.5</f>
        <v>346.17</v>
      </c>
      <c r="AA17" s="91">
        <v>12</v>
      </c>
      <c r="AB17" s="94" t="s">
        <v>52</v>
      </c>
    </row>
    <row r="18" spans="1:28" ht="45.6" customHeight="1">
      <c r="A18" s="95">
        <v>9</v>
      </c>
      <c r="B18" s="95" t="s">
        <v>63</v>
      </c>
      <c r="C18" s="96"/>
      <c r="D18" s="97">
        <v>316</v>
      </c>
      <c r="E18" s="83" t="s">
        <v>66</v>
      </c>
      <c r="F18" s="83" t="s">
        <v>54</v>
      </c>
      <c r="G18" s="84">
        <v>450</v>
      </c>
      <c r="H18" s="84">
        <v>620</v>
      </c>
      <c r="I18" s="84">
        <v>400</v>
      </c>
      <c r="J18" s="85">
        <v>8.15</v>
      </c>
      <c r="K18" s="98" t="s">
        <v>262</v>
      </c>
      <c r="L18" s="99">
        <v>5</v>
      </c>
      <c r="M18" s="99">
        <v>0.11</v>
      </c>
      <c r="N18" s="88">
        <v>4607156870271</v>
      </c>
      <c r="O18" s="100" t="s">
        <v>271</v>
      </c>
      <c r="P18" s="90">
        <v>507.79</v>
      </c>
      <c r="Q18" s="90">
        <v>417.12</v>
      </c>
      <c r="R18" s="90">
        <v>380.84</v>
      </c>
      <c r="S18" s="90">
        <v>0</v>
      </c>
      <c r="T18" s="91"/>
      <c r="U18" s="92">
        <f>T18*R18</f>
        <v>0</v>
      </c>
      <c r="V18" s="93">
        <f>T18/Y18</f>
        <v>0</v>
      </c>
      <c r="W18" s="91"/>
      <c r="X18" s="91">
        <v>50</v>
      </c>
      <c r="Y18" s="91">
        <f>VLOOKUP(D:D,Паллет!A:B,2,0)</f>
        <v>160</v>
      </c>
      <c r="Z18" s="92">
        <f>P18*1.5</f>
        <v>761.68500000000006</v>
      </c>
      <c r="AA18" s="91">
        <v>12</v>
      </c>
      <c r="AB18" s="94" t="s">
        <v>52</v>
      </c>
    </row>
    <row r="19" spans="1:28" ht="37.35" customHeight="1">
      <c r="A19" s="95">
        <v>10</v>
      </c>
      <c r="B19" s="95" t="s">
        <v>67</v>
      </c>
      <c r="C19" s="96"/>
      <c r="D19" s="97">
        <v>627</v>
      </c>
      <c r="E19" s="101" t="s">
        <v>68</v>
      </c>
      <c r="F19" s="101" t="s">
        <v>54</v>
      </c>
      <c r="G19" s="84">
        <v>190</v>
      </c>
      <c r="H19" s="84">
        <v>280</v>
      </c>
      <c r="I19" s="84">
        <v>650</v>
      </c>
      <c r="J19" s="85">
        <v>2.1</v>
      </c>
      <c r="K19" s="98" t="s">
        <v>262</v>
      </c>
      <c r="L19" s="99">
        <v>30</v>
      </c>
      <c r="M19" s="99">
        <v>0.04</v>
      </c>
      <c r="N19" s="88">
        <v>4607156876839</v>
      </c>
      <c r="O19" s="100" t="s">
        <v>69</v>
      </c>
      <c r="P19" s="90">
        <v>40.630000000000003</v>
      </c>
      <c r="Q19" s="90">
        <v>33.369999999999997</v>
      </c>
      <c r="R19" s="90">
        <v>30.47</v>
      </c>
      <c r="S19" s="90">
        <v>0</v>
      </c>
      <c r="T19" s="91"/>
      <c r="U19" s="92">
        <f>T19*R19</f>
        <v>0</v>
      </c>
      <c r="V19" s="93">
        <f>T19/Y19</f>
        <v>0</v>
      </c>
      <c r="W19" s="91" t="s">
        <v>51</v>
      </c>
      <c r="X19" s="91">
        <v>60</v>
      </c>
      <c r="Y19" s="91">
        <f>VLOOKUP(D:D,Паллет!A:B,2,0)</f>
        <v>1800</v>
      </c>
      <c r="Z19" s="92">
        <f>P19*1.5</f>
        <v>60.945000000000007</v>
      </c>
      <c r="AA19" s="91">
        <v>12</v>
      </c>
      <c r="AB19" s="94" t="s">
        <v>52</v>
      </c>
    </row>
    <row r="20" spans="1:28" ht="39.75" customHeight="1">
      <c r="A20" s="95">
        <v>11</v>
      </c>
      <c r="B20" s="95" t="s">
        <v>67</v>
      </c>
      <c r="C20" s="96"/>
      <c r="D20" s="97">
        <v>348</v>
      </c>
      <c r="E20" s="83" t="s">
        <v>70</v>
      </c>
      <c r="F20" s="83" t="s">
        <v>54</v>
      </c>
      <c r="G20" s="84">
        <v>190</v>
      </c>
      <c r="H20" s="84">
        <v>280</v>
      </c>
      <c r="I20" s="84">
        <v>650</v>
      </c>
      <c r="J20" s="85">
        <v>5.6</v>
      </c>
      <c r="K20" s="98" t="s">
        <v>262</v>
      </c>
      <c r="L20" s="99">
        <v>40</v>
      </c>
      <c r="M20" s="99">
        <v>0.04</v>
      </c>
      <c r="N20" s="88">
        <v>4607156872657</v>
      </c>
      <c r="O20" s="100" t="s">
        <v>272</v>
      </c>
      <c r="P20" s="90">
        <v>56.64</v>
      </c>
      <c r="Q20" s="90">
        <v>46.52</v>
      </c>
      <c r="R20" s="90">
        <v>42.48</v>
      </c>
      <c r="S20" s="90">
        <v>0</v>
      </c>
      <c r="T20" s="91"/>
      <c r="U20" s="92">
        <f>T20*R20</f>
        <v>0</v>
      </c>
      <c r="V20" s="93">
        <f>T20/Y20</f>
        <v>0</v>
      </c>
      <c r="W20" s="91"/>
      <c r="X20" s="91">
        <v>80</v>
      </c>
      <c r="Y20" s="91">
        <f>VLOOKUP(D:D,Паллет!A:B,2,0)</f>
        <v>1760</v>
      </c>
      <c r="Z20" s="92">
        <f>P20*1.5</f>
        <v>84.960000000000008</v>
      </c>
      <c r="AA20" s="91">
        <v>12</v>
      </c>
      <c r="AB20" s="94" t="s">
        <v>52</v>
      </c>
    </row>
    <row r="21" spans="1:28" ht="39.6" customHeight="1">
      <c r="A21" s="95">
        <v>12</v>
      </c>
      <c r="B21" s="95" t="s">
        <v>67</v>
      </c>
      <c r="C21" s="96"/>
      <c r="D21" s="97">
        <v>349</v>
      </c>
      <c r="E21" s="83" t="s">
        <v>71</v>
      </c>
      <c r="F21" s="83" t="s">
        <v>54</v>
      </c>
      <c r="G21" s="84">
        <v>100</v>
      </c>
      <c r="H21" s="84">
        <v>500</v>
      </c>
      <c r="I21" s="84">
        <v>450</v>
      </c>
      <c r="J21" s="85">
        <v>3.4</v>
      </c>
      <c r="K21" s="98" t="s">
        <v>262</v>
      </c>
      <c r="L21" s="99">
        <v>40</v>
      </c>
      <c r="M21" s="99">
        <v>0.02</v>
      </c>
      <c r="N21" s="88">
        <v>4607156870677</v>
      </c>
      <c r="O21" s="100" t="s">
        <v>273</v>
      </c>
      <c r="P21" s="90">
        <v>45.85</v>
      </c>
      <c r="Q21" s="90">
        <v>37.659999999999997</v>
      </c>
      <c r="R21" s="90">
        <v>34.39</v>
      </c>
      <c r="S21" s="90">
        <v>0</v>
      </c>
      <c r="T21" s="91"/>
      <c r="U21" s="92">
        <f>T21*R21</f>
        <v>0</v>
      </c>
      <c r="V21" s="93">
        <f>T21/Y21</f>
        <v>0</v>
      </c>
      <c r="W21" s="91" t="s">
        <v>72</v>
      </c>
      <c r="X21" s="91">
        <v>80</v>
      </c>
      <c r="Y21" s="91">
        <f>VLOOKUP(D:D,Паллет!A:B,2,0)</f>
        <v>1800</v>
      </c>
      <c r="Z21" s="92">
        <f>P21*1.5</f>
        <v>68.775000000000006</v>
      </c>
      <c r="AA21" s="91">
        <v>12</v>
      </c>
      <c r="AB21" s="94" t="s">
        <v>52</v>
      </c>
    </row>
    <row r="22" spans="1:28" ht="38.1" customHeight="1">
      <c r="A22" s="95">
        <v>13</v>
      </c>
      <c r="B22" s="95" t="s">
        <v>67</v>
      </c>
      <c r="C22" s="96"/>
      <c r="D22" s="97" t="s">
        <v>73</v>
      </c>
      <c r="E22" s="83" t="s">
        <v>74</v>
      </c>
      <c r="F22" s="83" t="s">
        <v>75</v>
      </c>
      <c r="G22" s="84">
        <v>410</v>
      </c>
      <c r="H22" s="84">
        <v>540</v>
      </c>
      <c r="I22" s="84">
        <v>270</v>
      </c>
      <c r="J22" s="85">
        <v>3.8</v>
      </c>
      <c r="K22" s="98" t="s">
        <v>262</v>
      </c>
      <c r="L22" s="99">
        <v>15</v>
      </c>
      <c r="M22" s="99">
        <v>0.06</v>
      </c>
      <c r="N22" s="88">
        <v>4607156877560</v>
      </c>
      <c r="O22" s="100" t="s">
        <v>274</v>
      </c>
      <c r="P22" s="90">
        <v>133.99</v>
      </c>
      <c r="Q22" s="90">
        <v>110.06</v>
      </c>
      <c r="R22" s="90">
        <v>100.5</v>
      </c>
      <c r="S22" s="90">
        <v>0</v>
      </c>
      <c r="T22" s="91"/>
      <c r="U22" s="92">
        <f>T22*R22</f>
        <v>0</v>
      </c>
      <c r="V22" s="93">
        <f>T22/Y22</f>
        <v>0</v>
      </c>
      <c r="W22" s="91"/>
      <c r="X22" s="91">
        <v>60</v>
      </c>
      <c r="Y22" s="91">
        <f>VLOOKUP(D:D,Паллет!A:B,2,0)</f>
        <v>450</v>
      </c>
      <c r="Z22" s="92">
        <f>P22*1.5</f>
        <v>200.98500000000001</v>
      </c>
      <c r="AA22" s="91">
        <v>12</v>
      </c>
      <c r="AB22" s="94" t="s">
        <v>52</v>
      </c>
    </row>
    <row r="23" spans="1:28" ht="39.6" customHeight="1">
      <c r="A23" s="95">
        <v>14</v>
      </c>
      <c r="B23" s="95" t="s">
        <v>67</v>
      </c>
      <c r="C23" s="96"/>
      <c r="D23" s="97">
        <v>419</v>
      </c>
      <c r="E23" s="83" t="s">
        <v>76</v>
      </c>
      <c r="F23" s="83" t="s">
        <v>54</v>
      </c>
      <c r="G23" s="84">
        <v>320</v>
      </c>
      <c r="H23" s="84">
        <v>320</v>
      </c>
      <c r="I23" s="84">
        <v>400</v>
      </c>
      <c r="J23" s="85">
        <v>4.9000000000000004</v>
      </c>
      <c r="K23" s="98" t="s">
        <v>262</v>
      </c>
      <c r="L23" s="99">
        <v>40</v>
      </c>
      <c r="M23" s="99">
        <v>0.04</v>
      </c>
      <c r="N23" s="88">
        <v>4607156871490</v>
      </c>
      <c r="O23" s="100" t="s">
        <v>275</v>
      </c>
      <c r="P23" s="90">
        <v>56.45</v>
      </c>
      <c r="Q23" s="90">
        <v>46.37</v>
      </c>
      <c r="R23" s="90">
        <v>42.34</v>
      </c>
      <c r="S23" s="90">
        <v>0</v>
      </c>
      <c r="T23" s="91"/>
      <c r="U23" s="92">
        <f>T23*R23</f>
        <v>0</v>
      </c>
      <c r="V23" s="93">
        <f>T23/Y23</f>
        <v>0</v>
      </c>
      <c r="W23" s="91" t="s">
        <v>72</v>
      </c>
      <c r="X23" s="91">
        <v>80</v>
      </c>
      <c r="Y23" s="91">
        <f>VLOOKUP(D:D,Паллет!A:B,2,0)</f>
        <v>1280</v>
      </c>
      <c r="Z23" s="92">
        <f>P23*1.5</f>
        <v>84.675000000000011</v>
      </c>
      <c r="AA23" s="91">
        <v>12</v>
      </c>
      <c r="AB23" s="94" t="s">
        <v>52</v>
      </c>
    </row>
    <row r="24" spans="1:28" ht="39.6" customHeight="1">
      <c r="A24" s="95">
        <v>15</v>
      </c>
      <c r="B24" s="95" t="s">
        <v>67</v>
      </c>
      <c r="C24" s="96"/>
      <c r="D24" s="97" t="s">
        <v>77</v>
      </c>
      <c r="E24" s="83" t="s">
        <v>78</v>
      </c>
      <c r="F24" s="83" t="s">
        <v>54</v>
      </c>
      <c r="G24" s="84">
        <v>200</v>
      </c>
      <c r="H24" s="84">
        <v>180</v>
      </c>
      <c r="I24" s="84">
        <v>980</v>
      </c>
      <c r="J24" s="85">
        <v>5.5</v>
      </c>
      <c r="K24" s="98" t="s">
        <v>262</v>
      </c>
      <c r="L24" s="99">
        <v>50</v>
      </c>
      <c r="M24" s="99">
        <v>0.04</v>
      </c>
      <c r="N24" s="88">
        <v>4607156879144</v>
      </c>
      <c r="O24" s="100" t="s">
        <v>276</v>
      </c>
      <c r="P24" s="90">
        <v>48.54</v>
      </c>
      <c r="Q24" s="90">
        <v>39.86</v>
      </c>
      <c r="R24" s="90">
        <v>36.4</v>
      </c>
      <c r="S24" s="90">
        <v>0</v>
      </c>
      <c r="T24" s="91"/>
      <c r="U24" s="92">
        <f>T24*R24</f>
        <v>0</v>
      </c>
      <c r="V24" s="93">
        <f>T24/Y24</f>
        <v>0</v>
      </c>
      <c r="W24" s="91"/>
      <c r="X24" s="91">
        <v>50</v>
      </c>
      <c r="Y24" s="91">
        <f>VLOOKUP(D:D,Паллет!A:B,2,0)</f>
        <v>1350</v>
      </c>
      <c r="Z24" s="92">
        <f>P24*1.5</f>
        <v>72.81</v>
      </c>
      <c r="AA24" s="91">
        <v>12</v>
      </c>
      <c r="AB24" s="94" t="s">
        <v>52</v>
      </c>
    </row>
    <row r="25" spans="1:28" ht="46.35" customHeight="1">
      <c r="A25" s="95">
        <v>16</v>
      </c>
      <c r="B25" s="95" t="s">
        <v>67</v>
      </c>
      <c r="C25" s="96"/>
      <c r="D25" s="97" t="s">
        <v>79</v>
      </c>
      <c r="E25" s="83" t="s">
        <v>80</v>
      </c>
      <c r="F25" s="83" t="s">
        <v>54</v>
      </c>
      <c r="G25" s="84">
        <v>200</v>
      </c>
      <c r="H25" s="84">
        <v>180</v>
      </c>
      <c r="I25" s="84">
        <v>1040</v>
      </c>
      <c r="J25" s="85">
        <v>7.3</v>
      </c>
      <c r="K25" s="98" t="s">
        <v>262</v>
      </c>
      <c r="L25" s="99">
        <v>50</v>
      </c>
      <c r="M25" s="99">
        <v>0.04</v>
      </c>
      <c r="N25" s="88">
        <v>4607156879151</v>
      </c>
      <c r="O25" s="100" t="s">
        <v>277</v>
      </c>
      <c r="P25" s="90">
        <v>57.89</v>
      </c>
      <c r="Q25" s="90">
        <v>47.54</v>
      </c>
      <c r="R25" s="90">
        <v>43.42</v>
      </c>
      <c r="S25" s="90">
        <v>0</v>
      </c>
      <c r="T25" s="91"/>
      <c r="U25" s="92">
        <f>T25*R25</f>
        <v>0</v>
      </c>
      <c r="V25" s="93">
        <f>T25/Y25</f>
        <v>0</v>
      </c>
      <c r="W25" s="91"/>
      <c r="X25" s="91">
        <v>50</v>
      </c>
      <c r="Y25" s="91">
        <f>VLOOKUP(D:D,Паллет!A:B,2,0)</f>
        <v>1350</v>
      </c>
      <c r="Z25" s="92">
        <f>P25*1.5</f>
        <v>86.835000000000008</v>
      </c>
      <c r="AA25" s="91">
        <v>12</v>
      </c>
      <c r="AB25" s="94" t="s">
        <v>52</v>
      </c>
    </row>
    <row r="26" spans="1:28" ht="39.6" customHeight="1">
      <c r="A26" s="95">
        <v>17</v>
      </c>
      <c r="B26" s="95" t="s">
        <v>67</v>
      </c>
      <c r="C26" s="96"/>
      <c r="D26" s="97">
        <v>1067</v>
      </c>
      <c r="E26" s="83" t="s">
        <v>81</v>
      </c>
      <c r="F26" s="83" t="s">
        <v>49</v>
      </c>
      <c r="G26" s="84">
        <v>400</v>
      </c>
      <c r="H26" s="84">
        <v>190</v>
      </c>
      <c r="I26" s="84">
        <v>360</v>
      </c>
      <c r="J26" s="85">
        <v>7.5</v>
      </c>
      <c r="K26" s="98" t="s">
        <v>262</v>
      </c>
      <c r="L26" s="99">
        <v>50</v>
      </c>
      <c r="M26" s="99">
        <v>0.03</v>
      </c>
      <c r="N26" s="88">
        <v>4607156871803</v>
      </c>
      <c r="O26" s="100" t="s">
        <v>82</v>
      </c>
      <c r="P26" s="90">
        <v>59.3</v>
      </c>
      <c r="Q26" s="90">
        <v>48.71</v>
      </c>
      <c r="R26" s="90">
        <v>44.48</v>
      </c>
      <c r="S26" s="90">
        <v>0</v>
      </c>
      <c r="T26" s="91"/>
      <c r="U26" s="92">
        <f>T26*R26</f>
        <v>0</v>
      </c>
      <c r="V26" s="93">
        <f>T26/Y26</f>
        <v>0</v>
      </c>
      <c r="W26" s="91"/>
      <c r="X26" s="91">
        <v>50</v>
      </c>
      <c r="Y26" s="91">
        <f>VLOOKUP(D:D,Паллет!A:B,2,0)</f>
        <v>3000</v>
      </c>
      <c r="Z26" s="92">
        <f>P26*1.5</f>
        <v>88.949999999999989</v>
      </c>
      <c r="AA26" s="91">
        <v>12</v>
      </c>
      <c r="AB26" s="94" t="s">
        <v>52</v>
      </c>
    </row>
    <row r="27" spans="1:28" ht="38.1" customHeight="1">
      <c r="A27" s="95">
        <v>18</v>
      </c>
      <c r="B27" s="95" t="s">
        <v>67</v>
      </c>
      <c r="C27" s="96"/>
      <c r="D27" s="97">
        <v>1054</v>
      </c>
      <c r="E27" s="83" t="s">
        <v>83</v>
      </c>
      <c r="F27" s="83" t="s">
        <v>49</v>
      </c>
      <c r="G27" s="84">
        <v>240</v>
      </c>
      <c r="H27" s="84">
        <v>240</v>
      </c>
      <c r="I27" s="84">
        <v>350</v>
      </c>
      <c r="J27" s="85">
        <v>3.9</v>
      </c>
      <c r="K27" s="98" t="s">
        <v>262</v>
      </c>
      <c r="L27" s="99">
        <v>25</v>
      </c>
      <c r="M27" s="99">
        <v>0.02</v>
      </c>
      <c r="N27" s="88">
        <v>4607156872411</v>
      </c>
      <c r="O27" s="100" t="s">
        <v>82</v>
      </c>
      <c r="P27" s="90">
        <v>65.52</v>
      </c>
      <c r="Q27" s="90">
        <v>53.82</v>
      </c>
      <c r="R27" s="90">
        <v>49.14</v>
      </c>
      <c r="S27" s="90">
        <v>0</v>
      </c>
      <c r="T27" s="91"/>
      <c r="U27" s="92">
        <f>T27*R27</f>
        <v>0</v>
      </c>
      <c r="V27" s="93">
        <f>T27/Y27</f>
        <v>0</v>
      </c>
      <c r="W27" s="91"/>
      <c r="X27" s="91">
        <v>50</v>
      </c>
      <c r="Y27" s="91">
        <f>VLOOKUP(D:D,Паллет!A:B,2,0)</f>
        <v>1000</v>
      </c>
      <c r="Z27" s="92">
        <f>P27*1.5</f>
        <v>98.28</v>
      </c>
      <c r="AA27" s="91">
        <v>12</v>
      </c>
      <c r="AB27" s="94" t="s">
        <v>52</v>
      </c>
    </row>
    <row r="28" spans="1:28" ht="39.6" customHeight="1">
      <c r="A28" s="95">
        <v>19</v>
      </c>
      <c r="B28" s="95" t="s">
        <v>67</v>
      </c>
      <c r="C28" s="96"/>
      <c r="D28" s="97">
        <v>1053</v>
      </c>
      <c r="E28" s="83" t="s">
        <v>84</v>
      </c>
      <c r="F28" s="83" t="s">
        <v>49</v>
      </c>
      <c r="G28" s="84">
        <v>260</v>
      </c>
      <c r="H28" s="84">
        <v>260</v>
      </c>
      <c r="I28" s="84">
        <v>360</v>
      </c>
      <c r="J28" s="85">
        <v>4.4000000000000004</v>
      </c>
      <c r="K28" s="98" t="s">
        <v>262</v>
      </c>
      <c r="L28" s="99">
        <v>25</v>
      </c>
      <c r="M28" s="99">
        <v>0.02</v>
      </c>
      <c r="N28" s="88">
        <v>4607156872428</v>
      </c>
      <c r="O28" s="100" t="s">
        <v>82</v>
      </c>
      <c r="P28" s="90">
        <v>73.510000000000005</v>
      </c>
      <c r="Q28" s="90">
        <v>60.38</v>
      </c>
      <c r="R28" s="90">
        <v>55.14</v>
      </c>
      <c r="S28" s="90">
        <v>0</v>
      </c>
      <c r="T28" s="91"/>
      <c r="U28" s="92">
        <f>T28*R28</f>
        <v>0</v>
      </c>
      <c r="V28" s="93">
        <f>T28/Y28</f>
        <v>0</v>
      </c>
      <c r="W28" s="91"/>
      <c r="X28" s="91">
        <v>50</v>
      </c>
      <c r="Y28" s="91">
        <f>VLOOKUP(D:D,Паллет!A:B,2,0)</f>
        <v>700</v>
      </c>
      <c r="Z28" s="92">
        <f>P28*1.5</f>
        <v>110.26500000000001</v>
      </c>
      <c r="AA28" s="91">
        <v>12</v>
      </c>
      <c r="AB28" s="94" t="s">
        <v>52</v>
      </c>
    </row>
    <row r="29" spans="1:28" ht="38.1" customHeight="1">
      <c r="A29" s="95">
        <v>20</v>
      </c>
      <c r="B29" s="95" t="s">
        <v>67</v>
      </c>
      <c r="C29" s="96"/>
      <c r="D29" s="97">
        <v>1052</v>
      </c>
      <c r="E29" s="83" t="s">
        <v>85</v>
      </c>
      <c r="F29" s="83" t="s">
        <v>49</v>
      </c>
      <c r="G29" s="84">
        <v>270</v>
      </c>
      <c r="H29" s="84">
        <v>270</v>
      </c>
      <c r="I29" s="84">
        <v>370</v>
      </c>
      <c r="J29" s="85">
        <v>4.5999999999999996</v>
      </c>
      <c r="K29" s="98" t="s">
        <v>262</v>
      </c>
      <c r="L29" s="99">
        <v>25</v>
      </c>
      <c r="M29" s="99">
        <v>0.03</v>
      </c>
      <c r="N29" s="88">
        <v>4607156872435</v>
      </c>
      <c r="O29" s="100" t="s">
        <v>82</v>
      </c>
      <c r="P29" s="90">
        <v>76.099999999999994</v>
      </c>
      <c r="Q29" s="90">
        <v>62.51</v>
      </c>
      <c r="R29" s="90">
        <v>57.08</v>
      </c>
      <c r="S29" s="90">
        <v>0</v>
      </c>
      <c r="T29" s="91"/>
      <c r="U29" s="92">
        <f>T29*R29</f>
        <v>0</v>
      </c>
      <c r="V29" s="93">
        <f>T29/Y29</f>
        <v>0</v>
      </c>
      <c r="W29" s="91"/>
      <c r="X29" s="91">
        <v>50</v>
      </c>
      <c r="Y29" s="91">
        <f>VLOOKUP(D:D,Паллет!A:B,2,0)</f>
        <v>700</v>
      </c>
      <c r="Z29" s="92">
        <f>P29*1.5</f>
        <v>114.14999999999999</v>
      </c>
      <c r="AA29" s="91">
        <v>12</v>
      </c>
      <c r="AB29" s="94" t="s">
        <v>52</v>
      </c>
    </row>
    <row r="30" spans="1:28" ht="38.85" customHeight="1">
      <c r="A30" s="95">
        <v>21</v>
      </c>
      <c r="B30" s="95" t="s">
        <v>67</v>
      </c>
      <c r="C30" s="96"/>
      <c r="D30" s="97">
        <v>515</v>
      </c>
      <c r="E30" s="83" t="s">
        <v>86</v>
      </c>
      <c r="F30" s="83" t="s">
        <v>49</v>
      </c>
      <c r="G30" s="84">
        <v>300</v>
      </c>
      <c r="H30" s="84">
        <v>300</v>
      </c>
      <c r="I30" s="84">
        <v>430</v>
      </c>
      <c r="J30" s="85">
        <v>3.7</v>
      </c>
      <c r="K30" s="98" t="s">
        <v>262</v>
      </c>
      <c r="L30" s="99">
        <v>10</v>
      </c>
      <c r="M30" s="99">
        <v>0.04</v>
      </c>
      <c r="N30" s="88">
        <v>4607156875979</v>
      </c>
      <c r="O30" s="100" t="s">
        <v>82</v>
      </c>
      <c r="P30" s="90">
        <v>130.44999999999999</v>
      </c>
      <c r="Q30" s="90">
        <v>107.16</v>
      </c>
      <c r="R30" s="90">
        <v>97.84</v>
      </c>
      <c r="S30" s="90">
        <v>0</v>
      </c>
      <c r="T30" s="91"/>
      <c r="U30" s="92">
        <f>T30*R30</f>
        <v>0</v>
      </c>
      <c r="V30" s="93">
        <f>T30/Y30</f>
        <v>0</v>
      </c>
      <c r="W30" s="91"/>
      <c r="X30" s="91">
        <v>50</v>
      </c>
      <c r="Y30" s="91">
        <f>VLOOKUP(D:D,Паллет!A:B,2,0)</f>
        <v>540</v>
      </c>
      <c r="Z30" s="92">
        <f>P30*1.5</f>
        <v>195.67499999999998</v>
      </c>
      <c r="AA30" s="91">
        <v>12</v>
      </c>
      <c r="AB30" s="94" t="s">
        <v>52</v>
      </c>
    </row>
    <row r="31" spans="1:28" ht="38.1" customHeight="1">
      <c r="A31" s="95">
        <v>22</v>
      </c>
      <c r="B31" s="95" t="s">
        <v>67</v>
      </c>
      <c r="C31" s="102"/>
      <c r="D31" s="103">
        <v>661</v>
      </c>
      <c r="E31" s="104" t="s">
        <v>87</v>
      </c>
      <c r="F31" s="104" t="s">
        <v>49</v>
      </c>
      <c r="G31" s="84">
        <v>280</v>
      </c>
      <c r="H31" s="84">
        <v>400</v>
      </c>
      <c r="I31" s="84">
        <v>230</v>
      </c>
      <c r="J31" s="85">
        <v>1.7</v>
      </c>
      <c r="K31" s="98" t="s">
        <v>262</v>
      </c>
      <c r="L31" s="105">
        <v>10</v>
      </c>
      <c r="M31" s="105">
        <v>0.03</v>
      </c>
      <c r="N31" s="88">
        <v>4607156878772</v>
      </c>
      <c r="O31" s="100" t="s">
        <v>88</v>
      </c>
      <c r="P31" s="90">
        <v>89.36</v>
      </c>
      <c r="Q31" s="90">
        <v>73.400000000000006</v>
      </c>
      <c r="R31" s="90">
        <v>67.03</v>
      </c>
      <c r="S31" s="90">
        <v>0</v>
      </c>
      <c r="T31" s="91"/>
      <c r="U31" s="92">
        <f>T31*R31</f>
        <v>0</v>
      </c>
      <c r="V31" s="93">
        <f>T31/Y31</f>
        <v>0</v>
      </c>
      <c r="W31" s="91"/>
      <c r="X31" s="91">
        <v>50</v>
      </c>
      <c r="Y31" s="91">
        <f>VLOOKUP(D:D,Паллет!A:B,2,0)</f>
        <v>1600</v>
      </c>
      <c r="Z31" s="92">
        <f>P31*1.5</f>
        <v>134.04</v>
      </c>
      <c r="AA31" s="91">
        <v>12</v>
      </c>
      <c r="AB31" s="94" t="s">
        <v>52</v>
      </c>
    </row>
    <row r="32" spans="1:28" ht="37.35" customHeight="1">
      <c r="A32" s="95">
        <v>23</v>
      </c>
      <c r="B32" s="95" t="s">
        <v>67</v>
      </c>
      <c r="C32" s="96"/>
      <c r="D32" s="97" t="s">
        <v>89</v>
      </c>
      <c r="E32" s="83" t="s">
        <v>90</v>
      </c>
      <c r="F32" s="83" t="s">
        <v>49</v>
      </c>
      <c r="G32" s="84">
        <v>370</v>
      </c>
      <c r="H32" s="84">
        <v>200</v>
      </c>
      <c r="I32" s="84">
        <v>260</v>
      </c>
      <c r="J32" s="85">
        <v>3.5</v>
      </c>
      <c r="K32" s="98" t="s">
        <v>262</v>
      </c>
      <c r="L32" s="99">
        <v>10</v>
      </c>
      <c r="M32" s="99">
        <v>0.02</v>
      </c>
      <c r="N32" s="88">
        <v>4607156878796</v>
      </c>
      <c r="O32" s="100" t="s">
        <v>88</v>
      </c>
      <c r="P32" s="90">
        <v>142.38</v>
      </c>
      <c r="Q32" s="90">
        <v>116.96</v>
      </c>
      <c r="R32" s="90">
        <v>106.79</v>
      </c>
      <c r="S32" s="90">
        <v>0</v>
      </c>
      <c r="T32" s="91"/>
      <c r="U32" s="92">
        <f>T32*R32</f>
        <v>0</v>
      </c>
      <c r="V32" s="93">
        <f>T32/Y32</f>
        <v>0</v>
      </c>
      <c r="W32" s="91"/>
      <c r="X32" s="91">
        <v>50</v>
      </c>
      <c r="Y32" s="91">
        <f>VLOOKUP(D:D,Паллет!A:B,2,0)</f>
        <v>800</v>
      </c>
      <c r="Z32" s="92">
        <f>P32*1.5</f>
        <v>213.57</v>
      </c>
      <c r="AA32" s="91">
        <v>12</v>
      </c>
      <c r="AB32" s="94" t="s">
        <v>52</v>
      </c>
    </row>
    <row r="33" spans="1:28" ht="35.85" customHeight="1">
      <c r="A33" s="95">
        <v>24</v>
      </c>
      <c r="B33" s="95" t="s">
        <v>67</v>
      </c>
      <c r="C33" s="96"/>
      <c r="D33" s="97" t="s">
        <v>91</v>
      </c>
      <c r="E33" s="83" t="s">
        <v>92</v>
      </c>
      <c r="F33" s="83" t="s">
        <v>93</v>
      </c>
      <c r="G33" s="84">
        <v>310</v>
      </c>
      <c r="H33" s="84">
        <v>380</v>
      </c>
      <c r="I33" s="84">
        <v>260</v>
      </c>
      <c r="J33" s="85">
        <v>3.75</v>
      </c>
      <c r="K33" s="98" t="s">
        <v>262</v>
      </c>
      <c r="L33" s="99">
        <v>10</v>
      </c>
      <c r="M33" s="99">
        <v>0.03</v>
      </c>
      <c r="N33" s="88">
        <v>4607156876600</v>
      </c>
      <c r="O33" s="100"/>
      <c r="P33" s="90">
        <v>139.22</v>
      </c>
      <c r="Q33" s="90">
        <v>114.36</v>
      </c>
      <c r="R33" s="90">
        <v>104.41</v>
      </c>
      <c r="S33" s="90">
        <v>0</v>
      </c>
      <c r="T33" s="91"/>
      <c r="U33" s="92">
        <f>T33*R33</f>
        <v>0</v>
      </c>
      <c r="V33" s="93">
        <f>T33/Y33</f>
        <v>0</v>
      </c>
      <c r="W33" s="91"/>
      <c r="X33" s="91">
        <v>50</v>
      </c>
      <c r="Y33" s="91">
        <f>VLOOKUP(D:D,Паллет!A:B,2,0)</f>
        <v>420</v>
      </c>
      <c r="Z33" s="92">
        <f>P33*1.5</f>
        <v>208.82999999999998</v>
      </c>
      <c r="AA33" s="91">
        <v>12</v>
      </c>
      <c r="AB33" s="94" t="s">
        <v>52</v>
      </c>
    </row>
    <row r="34" spans="1:28" ht="39.200000000000003" customHeight="1">
      <c r="A34" s="95">
        <v>25</v>
      </c>
      <c r="B34" s="95" t="s">
        <v>67</v>
      </c>
      <c r="C34" s="96"/>
      <c r="D34" s="97" t="s">
        <v>94</v>
      </c>
      <c r="E34" s="83" t="s">
        <v>95</v>
      </c>
      <c r="F34" s="83" t="s">
        <v>51</v>
      </c>
      <c r="G34" s="84">
        <v>190</v>
      </c>
      <c r="H34" s="84">
        <v>190</v>
      </c>
      <c r="I34" s="84">
        <v>330</v>
      </c>
      <c r="J34" s="85">
        <v>2.5</v>
      </c>
      <c r="K34" s="98" t="s">
        <v>262</v>
      </c>
      <c r="L34" s="99">
        <v>25</v>
      </c>
      <c r="M34" s="99">
        <v>0.01</v>
      </c>
      <c r="N34" s="88">
        <v>4607156879106</v>
      </c>
      <c r="O34" s="100"/>
      <c r="P34" s="90">
        <v>72.260000000000005</v>
      </c>
      <c r="Q34" s="90">
        <v>59.36</v>
      </c>
      <c r="R34" s="90">
        <v>54.2</v>
      </c>
      <c r="S34" s="90">
        <v>0</v>
      </c>
      <c r="T34" s="91"/>
      <c r="U34" s="92">
        <f>T34*R34</f>
        <v>0</v>
      </c>
      <c r="V34" s="93">
        <f>T34/Y34</f>
        <v>0</v>
      </c>
      <c r="W34" s="91"/>
      <c r="X34" s="91">
        <v>50</v>
      </c>
      <c r="Y34" s="91">
        <f>VLOOKUP(D:D,Паллет!A:B,2,0)</f>
        <v>1600</v>
      </c>
      <c r="Z34" s="92">
        <f>P34*1.5</f>
        <v>108.39000000000001</v>
      </c>
      <c r="AA34" s="91">
        <v>12</v>
      </c>
      <c r="AB34" s="94" t="s">
        <v>52</v>
      </c>
    </row>
    <row r="35" spans="1:28" ht="39.75" customHeight="1">
      <c r="A35" s="95">
        <v>26</v>
      </c>
      <c r="B35" s="95" t="s">
        <v>67</v>
      </c>
      <c r="C35" s="96"/>
      <c r="D35" s="97" t="s">
        <v>96</v>
      </c>
      <c r="E35" s="83" t="s">
        <v>97</v>
      </c>
      <c r="F35" s="83" t="s">
        <v>61</v>
      </c>
      <c r="G35" s="84">
        <v>390</v>
      </c>
      <c r="H35" s="84">
        <v>190</v>
      </c>
      <c r="I35" s="84">
        <v>330</v>
      </c>
      <c r="J35" s="85">
        <v>5</v>
      </c>
      <c r="K35" s="98" t="s">
        <v>262</v>
      </c>
      <c r="L35" s="99">
        <v>25</v>
      </c>
      <c r="M35" s="99">
        <v>0.02</v>
      </c>
      <c r="N35" s="88">
        <v>4607156870516</v>
      </c>
      <c r="O35" s="100"/>
      <c r="P35" s="90">
        <v>86.24</v>
      </c>
      <c r="Q35" s="90">
        <v>70.84</v>
      </c>
      <c r="R35" s="90">
        <v>64.680000000000007</v>
      </c>
      <c r="S35" s="90">
        <v>0</v>
      </c>
      <c r="T35" s="91"/>
      <c r="U35" s="92">
        <f>T35*R35</f>
        <v>0</v>
      </c>
      <c r="V35" s="93">
        <f>T35/Y35</f>
        <v>0</v>
      </c>
      <c r="W35" s="91"/>
      <c r="X35" s="91">
        <v>50</v>
      </c>
      <c r="Y35" s="91">
        <f>VLOOKUP(D:D,Паллет!A:B,2,0)</f>
        <v>800</v>
      </c>
      <c r="Z35" s="92">
        <f>P35*1.5</f>
        <v>129.35999999999999</v>
      </c>
      <c r="AA35" s="91">
        <v>12</v>
      </c>
      <c r="AB35" s="94" t="s">
        <v>52</v>
      </c>
    </row>
    <row r="36" spans="1:28" ht="42.2" customHeight="1">
      <c r="A36" s="95">
        <v>27</v>
      </c>
      <c r="B36" s="95" t="s">
        <v>67</v>
      </c>
      <c r="C36" s="96"/>
      <c r="D36" s="97">
        <v>738</v>
      </c>
      <c r="E36" s="83" t="s">
        <v>98</v>
      </c>
      <c r="F36" s="83" t="s">
        <v>72</v>
      </c>
      <c r="G36" s="84">
        <v>400</v>
      </c>
      <c r="H36" s="84">
        <v>840</v>
      </c>
      <c r="I36" s="84">
        <v>210</v>
      </c>
      <c r="J36" s="85">
        <v>3.6</v>
      </c>
      <c r="K36" s="98" t="s">
        <v>262</v>
      </c>
      <c r="L36" s="99">
        <v>20</v>
      </c>
      <c r="M36" s="99">
        <v>7.0000000000000007E-2</v>
      </c>
      <c r="N36" s="88">
        <v>4607156870448</v>
      </c>
      <c r="O36" s="100" t="s">
        <v>278</v>
      </c>
      <c r="P36" s="90">
        <v>94.26</v>
      </c>
      <c r="Q36" s="90">
        <v>77.42</v>
      </c>
      <c r="R36" s="90">
        <v>70.7</v>
      </c>
      <c r="S36" s="90">
        <v>0</v>
      </c>
      <c r="T36" s="91"/>
      <c r="U36" s="92">
        <f>T36*R36</f>
        <v>0</v>
      </c>
      <c r="V36" s="93">
        <f>T36/Y36</f>
        <v>0</v>
      </c>
      <c r="W36" s="91"/>
      <c r="X36" s="91">
        <v>40</v>
      </c>
      <c r="Y36" s="91">
        <f>VLOOKUP(D:D,Паллет!A:B,2,0)</f>
        <v>640</v>
      </c>
      <c r="Z36" s="92">
        <f>P36*1.5</f>
        <v>141.39000000000001</v>
      </c>
      <c r="AA36" s="91">
        <v>12</v>
      </c>
      <c r="AB36" s="94" t="s">
        <v>52</v>
      </c>
    </row>
    <row r="37" spans="1:28" ht="39.200000000000003" customHeight="1">
      <c r="A37" s="95">
        <v>28</v>
      </c>
      <c r="B37" s="95" t="s">
        <v>67</v>
      </c>
      <c r="C37" s="96"/>
      <c r="D37" s="97">
        <v>1102</v>
      </c>
      <c r="E37" s="83" t="s">
        <v>279</v>
      </c>
      <c r="F37" s="83" t="s">
        <v>61</v>
      </c>
      <c r="G37" s="84">
        <v>360</v>
      </c>
      <c r="H37" s="84">
        <v>180</v>
      </c>
      <c r="I37" s="84">
        <v>610</v>
      </c>
      <c r="J37" s="85">
        <v>2.8</v>
      </c>
      <c r="K37" s="98" t="s">
        <v>262</v>
      </c>
      <c r="L37" s="99">
        <v>50</v>
      </c>
      <c r="M37" s="99">
        <v>0.04</v>
      </c>
      <c r="N37" s="88">
        <v>4607156873425</v>
      </c>
      <c r="O37" s="100" t="s">
        <v>99</v>
      </c>
      <c r="P37" s="90">
        <v>33.29</v>
      </c>
      <c r="Q37" s="90">
        <v>27.35</v>
      </c>
      <c r="R37" s="90">
        <v>24.97</v>
      </c>
      <c r="S37" s="90">
        <v>0</v>
      </c>
      <c r="T37" s="91"/>
      <c r="U37" s="92">
        <f>T37*R37</f>
        <v>0</v>
      </c>
      <c r="V37" s="93">
        <f>T37/Y37</f>
        <v>0</v>
      </c>
      <c r="W37" s="91"/>
      <c r="X37" s="91">
        <v>50</v>
      </c>
      <c r="Y37" s="91">
        <f>VLOOKUP(D:D,Паллет!A:B,2,0)</f>
        <v>900</v>
      </c>
      <c r="Z37" s="92">
        <f>P37*1.5</f>
        <v>49.935000000000002</v>
      </c>
      <c r="AA37" s="91">
        <v>12</v>
      </c>
      <c r="AB37" s="94" t="s">
        <v>52</v>
      </c>
    </row>
    <row r="38" spans="1:28" ht="38.1" customHeight="1">
      <c r="A38" s="95">
        <v>29</v>
      </c>
      <c r="B38" s="95" t="s">
        <v>67</v>
      </c>
      <c r="C38" s="96"/>
      <c r="D38" s="97" t="s">
        <v>100</v>
      </c>
      <c r="E38" s="83" t="s">
        <v>101</v>
      </c>
      <c r="F38" s="83" t="s">
        <v>61</v>
      </c>
      <c r="G38" s="84">
        <v>240</v>
      </c>
      <c r="H38" s="84">
        <v>120</v>
      </c>
      <c r="I38" s="84">
        <v>200</v>
      </c>
      <c r="J38" s="85">
        <v>1</v>
      </c>
      <c r="K38" s="98" t="s">
        <v>262</v>
      </c>
      <c r="L38" s="99">
        <v>50</v>
      </c>
      <c r="M38" s="99">
        <v>0.01</v>
      </c>
      <c r="N38" s="88">
        <v>4607156878093</v>
      </c>
      <c r="O38" s="100" t="s">
        <v>102</v>
      </c>
      <c r="P38" s="90">
        <v>18.5</v>
      </c>
      <c r="Q38" s="90">
        <v>15.2</v>
      </c>
      <c r="R38" s="90">
        <v>13.88</v>
      </c>
      <c r="S38" s="90">
        <v>0</v>
      </c>
      <c r="T38" s="91"/>
      <c r="U38" s="92">
        <f>T38*R38</f>
        <v>0</v>
      </c>
      <c r="V38" s="93">
        <f>T38/Y38</f>
        <v>0</v>
      </c>
      <c r="W38" s="91"/>
      <c r="X38" s="91">
        <v>50</v>
      </c>
      <c r="Y38" s="91">
        <f>VLOOKUP(D:D,Паллет!A:B,2,0)</f>
        <v>3000</v>
      </c>
      <c r="Z38" s="92">
        <f>P38*1.5</f>
        <v>27.75</v>
      </c>
      <c r="AA38" s="91">
        <v>12</v>
      </c>
      <c r="AB38" s="94" t="s">
        <v>52</v>
      </c>
    </row>
    <row r="39" spans="1:28" ht="36.6" customHeight="1">
      <c r="A39" s="95">
        <v>30</v>
      </c>
      <c r="B39" s="95" t="s">
        <v>67</v>
      </c>
      <c r="C39" s="96"/>
      <c r="D39" s="97" t="s">
        <v>103</v>
      </c>
      <c r="E39" s="83" t="s">
        <v>104</v>
      </c>
      <c r="F39" s="83" t="s">
        <v>61</v>
      </c>
      <c r="G39" s="84">
        <v>140</v>
      </c>
      <c r="H39" s="84">
        <v>290</v>
      </c>
      <c r="I39" s="84">
        <v>200</v>
      </c>
      <c r="J39" s="85">
        <v>1.3</v>
      </c>
      <c r="K39" s="98" t="s">
        <v>262</v>
      </c>
      <c r="L39" s="99">
        <v>50</v>
      </c>
      <c r="M39" s="99">
        <v>0.01</v>
      </c>
      <c r="N39" s="88">
        <v>4607156878079</v>
      </c>
      <c r="O39" s="100" t="s">
        <v>105</v>
      </c>
      <c r="P39" s="90">
        <v>23.94</v>
      </c>
      <c r="Q39" s="90">
        <v>19.670000000000002</v>
      </c>
      <c r="R39" s="90">
        <v>17.96</v>
      </c>
      <c r="S39" s="90">
        <v>0</v>
      </c>
      <c r="T39" s="91"/>
      <c r="U39" s="92">
        <f>T39*R39</f>
        <v>0</v>
      </c>
      <c r="V39" s="93">
        <f>T39/Y39</f>
        <v>0</v>
      </c>
      <c r="W39" s="91"/>
      <c r="X39" s="91">
        <v>50</v>
      </c>
      <c r="Y39" s="91">
        <f>VLOOKUP(D:D,Паллет!A:B,2,0)</f>
        <v>2000</v>
      </c>
      <c r="Z39" s="92">
        <f>P39*1.5</f>
        <v>35.910000000000004</v>
      </c>
      <c r="AA39" s="91">
        <v>12</v>
      </c>
      <c r="AB39" s="94" t="s">
        <v>52</v>
      </c>
    </row>
    <row r="40" spans="1:28" ht="35.85" customHeight="1">
      <c r="A40" s="95">
        <v>31</v>
      </c>
      <c r="B40" s="95" t="s">
        <v>67</v>
      </c>
      <c r="C40" s="96"/>
      <c r="D40" s="97">
        <v>455</v>
      </c>
      <c r="E40" s="83" t="s">
        <v>106</v>
      </c>
      <c r="F40" s="83" t="s">
        <v>61</v>
      </c>
      <c r="G40" s="84">
        <v>130</v>
      </c>
      <c r="H40" s="84">
        <v>260</v>
      </c>
      <c r="I40" s="84">
        <v>780</v>
      </c>
      <c r="J40" s="85">
        <v>6</v>
      </c>
      <c r="K40" s="98" t="s">
        <v>262</v>
      </c>
      <c r="L40" s="99">
        <v>50</v>
      </c>
      <c r="M40" s="99">
        <v>0.03</v>
      </c>
      <c r="N40" s="88">
        <v>4607156878086</v>
      </c>
      <c r="O40" s="100" t="s">
        <v>107</v>
      </c>
      <c r="P40" s="90">
        <v>49.36</v>
      </c>
      <c r="Q40" s="90">
        <v>40.549999999999997</v>
      </c>
      <c r="R40" s="90">
        <v>37.020000000000003</v>
      </c>
      <c r="S40" s="90">
        <v>0</v>
      </c>
      <c r="T40" s="91"/>
      <c r="U40" s="92">
        <f>T40*R40</f>
        <v>0</v>
      </c>
      <c r="V40" s="93">
        <f>T40/Y40</f>
        <v>0</v>
      </c>
      <c r="W40" s="91"/>
      <c r="X40" s="91">
        <v>50</v>
      </c>
      <c r="Y40" s="91">
        <f>VLOOKUP(D:D,Паллет!A:B,2,0)</f>
        <v>2000</v>
      </c>
      <c r="Z40" s="92">
        <f>P40*1.5</f>
        <v>74.039999999999992</v>
      </c>
      <c r="AA40" s="91">
        <v>12</v>
      </c>
      <c r="AB40" s="94" t="s">
        <v>52</v>
      </c>
    </row>
    <row r="41" spans="1:28" ht="34.35" customHeight="1">
      <c r="A41" s="95">
        <v>32</v>
      </c>
      <c r="B41" s="95" t="s">
        <v>67</v>
      </c>
      <c r="C41" s="96"/>
      <c r="D41" s="97">
        <v>673</v>
      </c>
      <c r="E41" s="83" t="s">
        <v>108</v>
      </c>
      <c r="F41" s="83" t="s">
        <v>61</v>
      </c>
      <c r="G41" s="84">
        <v>205</v>
      </c>
      <c r="H41" s="84">
        <v>883</v>
      </c>
      <c r="I41" s="84">
        <v>170</v>
      </c>
      <c r="J41" s="85">
        <v>3.5</v>
      </c>
      <c r="K41" s="98" t="s">
        <v>262</v>
      </c>
      <c r="L41" s="99">
        <v>50</v>
      </c>
      <c r="M41" s="99">
        <v>0.03</v>
      </c>
      <c r="N41" s="88">
        <v>4607156873722</v>
      </c>
      <c r="O41" s="100" t="s">
        <v>109</v>
      </c>
      <c r="P41" s="90">
        <v>42.14</v>
      </c>
      <c r="Q41" s="90">
        <v>34.630000000000003</v>
      </c>
      <c r="R41" s="90">
        <v>31.62</v>
      </c>
      <c r="S41" s="90">
        <v>0</v>
      </c>
      <c r="T41" s="91"/>
      <c r="U41" s="92">
        <f>T41*R41</f>
        <v>0</v>
      </c>
      <c r="V41" s="93">
        <f>T41/Y41</f>
        <v>0</v>
      </c>
      <c r="W41" s="91"/>
      <c r="X41" s="91">
        <v>50</v>
      </c>
      <c r="Y41" s="91">
        <f>VLOOKUP(D:D,Паллет!A:B,2,0)</f>
        <v>1080</v>
      </c>
      <c r="Z41" s="92">
        <f>P41*1.5</f>
        <v>63.21</v>
      </c>
      <c r="AA41" s="91">
        <v>12</v>
      </c>
      <c r="AB41" s="94" t="s">
        <v>52</v>
      </c>
    </row>
    <row r="42" spans="1:28" ht="27.6" customHeight="1">
      <c r="A42" s="95">
        <v>33</v>
      </c>
      <c r="B42" s="95" t="s">
        <v>67</v>
      </c>
      <c r="C42" s="96"/>
      <c r="D42" s="97">
        <v>286</v>
      </c>
      <c r="E42" s="83" t="s">
        <v>110</v>
      </c>
      <c r="F42" s="83" t="s">
        <v>61</v>
      </c>
      <c r="G42" s="84">
        <v>100</v>
      </c>
      <c r="H42" s="84">
        <v>370</v>
      </c>
      <c r="I42" s="84">
        <v>1000</v>
      </c>
      <c r="J42" s="85">
        <v>6</v>
      </c>
      <c r="K42" s="98" t="s">
        <v>262</v>
      </c>
      <c r="L42" s="99">
        <v>300</v>
      </c>
      <c r="M42" s="99">
        <v>0.04</v>
      </c>
      <c r="N42" s="88">
        <v>4607156870585</v>
      </c>
      <c r="O42" s="100" t="s">
        <v>111</v>
      </c>
      <c r="P42" s="90">
        <v>10.67</v>
      </c>
      <c r="Q42" s="90">
        <v>8.76</v>
      </c>
      <c r="R42" s="90">
        <v>8</v>
      </c>
      <c r="S42" s="90">
        <v>0</v>
      </c>
      <c r="T42" s="91"/>
      <c r="U42" s="92">
        <f>T42*R42</f>
        <v>0</v>
      </c>
      <c r="V42" s="93">
        <f>T42/Y42</f>
        <v>0</v>
      </c>
      <c r="W42" s="91"/>
      <c r="X42" s="91">
        <v>300</v>
      </c>
      <c r="Y42" s="91">
        <f>VLOOKUP(D:D,Паллет!A:B,2,0)</f>
        <v>11700</v>
      </c>
      <c r="Z42" s="92">
        <f>P42*1.5</f>
        <v>16.004999999999999</v>
      </c>
      <c r="AA42" s="91">
        <v>12</v>
      </c>
      <c r="AB42" s="94" t="s">
        <v>52</v>
      </c>
    </row>
    <row r="43" spans="1:28" ht="30.6" customHeight="1">
      <c r="A43" s="95">
        <v>34</v>
      </c>
      <c r="B43" s="95" t="s">
        <v>67</v>
      </c>
      <c r="C43" s="96"/>
      <c r="D43" s="97" t="s">
        <v>112</v>
      </c>
      <c r="E43" s="83" t="s">
        <v>113</v>
      </c>
      <c r="F43" s="83"/>
      <c r="G43" s="83"/>
      <c r="H43" s="83"/>
      <c r="I43" s="83"/>
      <c r="J43" s="83"/>
      <c r="K43" s="98" t="s">
        <v>262</v>
      </c>
      <c r="L43" s="99">
        <v>300</v>
      </c>
      <c r="M43" s="99">
        <v>0.04</v>
      </c>
      <c r="N43" s="84"/>
      <c r="O43" s="100" t="s">
        <v>114</v>
      </c>
      <c r="P43" s="90">
        <v>12.52</v>
      </c>
      <c r="Q43" s="90">
        <v>10.28</v>
      </c>
      <c r="R43" s="90">
        <v>9.3800000000000008</v>
      </c>
      <c r="S43" s="90">
        <v>0</v>
      </c>
      <c r="T43" s="91"/>
      <c r="U43" s="92">
        <f>T43*R43</f>
        <v>0</v>
      </c>
      <c r="V43" s="93">
        <f>T43/Y43</f>
        <v>0</v>
      </c>
      <c r="W43" s="91"/>
      <c r="X43" s="91">
        <v>300</v>
      </c>
      <c r="Y43" s="91">
        <f>VLOOKUP(D:D,Паллет!A:B,2,0)</f>
        <v>11700</v>
      </c>
      <c r="Z43" s="92">
        <f>P43*1.5</f>
        <v>18.78</v>
      </c>
      <c r="AA43" s="91">
        <v>12</v>
      </c>
      <c r="AB43" s="94" t="s">
        <v>52</v>
      </c>
    </row>
    <row r="44" spans="1:28" ht="54.4" customHeight="1">
      <c r="A44" s="95">
        <v>35</v>
      </c>
      <c r="B44" s="80" t="s">
        <v>115</v>
      </c>
      <c r="C44" s="106"/>
      <c r="D44" s="107" t="s">
        <v>116</v>
      </c>
      <c r="E44" s="104" t="s">
        <v>117</v>
      </c>
      <c r="F44" s="104" t="s">
        <v>54</v>
      </c>
      <c r="G44" s="84">
        <v>240</v>
      </c>
      <c r="H44" s="84">
        <v>365</v>
      </c>
      <c r="I44" s="84">
        <v>350</v>
      </c>
      <c r="J44" s="85">
        <v>3.2</v>
      </c>
      <c r="K44" s="98" t="s">
        <v>262</v>
      </c>
      <c r="L44" s="108">
        <v>10</v>
      </c>
      <c r="M44" s="105">
        <v>0.03</v>
      </c>
      <c r="N44" s="84">
        <v>4607156878000</v>
      </c>
      <c r="O44" s="100" t="s">
        <v>118</v>
      </c>
      <c r="P44" s="90">
        <v>120.02</v>
      </c>
      <c r="Q44" s="90">
        <v>98.59</v>
      </c>
      <c r="R44" s="90">
        <v>90.02</v>
      </c>
      <c r="S44" s="90">
        <v>0</v>
      </c>
      <c r="T44" s="91"/>
      <c r="U44" s="92">
        <f>T44*R44</f>
        <v>0</v>
      </c>
      <c r="V44" s="93">
        <f>T44/Y44</f>
        <v>0</v>
      </c>
      <c r="W44" s="91"/>
      <c r="X44" s="91">
        <v>50</v>
      </c>
      <c r="Y44" s="91">
        <f>VLOOKUP(D:D,Паллет!A:B,2,0)</f>
        <v>480</v>
      </c>
      <c r="Z44" s="92">
        <f>P44*1.5</f>
        <v>180.03</v>
      </c>
      <c r="AA44" s="91">
        <v>12</v>
      </c>
      <c r="AB44" s="94" t="s">
        <v>52</v>
      </c>
    </row>
    <row r="45" spans="1:28" ht="40.35" customHeight="1">
      <c r="A45" s="95">
        <v>36</v>
      </c>
      <c r="B45" s="80" t="s">
        <v>115</v>
      </c>
      <c r="C45" s="81"/>
      <c r="D45" s="82" t="s">
        <v>119</v>
      </c>
      <c r="E45" s="83" t="s">
        <v>120</v>
      </c>
      <c r="F45" s="83"/>
      <c r="G45" s="83"/>
      <c r="H45" s="83"/>
      <c r="I45" s="83"/>
      <c r="J45" s="83"/>
      <c r="K45" s="98" t="s">
        <v>262</v>
      </c>
      <c r="L45" s="87">
        <v>10</v>
      </c>
      <c r="M45" s="99">
        <v>0.02</v>
      </c>
      <c r="N45" s="84"/>
      <c r="O45" s="100" t="s">
        <v>121</v>
      </c>
      <c r="P45" s="90">
        <v>137.9</v>
      </c>
      <c r="Q45" s="90">
        <v>113.28</v>
      </c>
      <c r="R45" s="90">
        <v>103.43</v>
      </c>
      <c r="S45" s="90">
        <v>0</v>
      </c>
      <c r="T45" s="91"/>
      <c r="U45" s="92">
        <f>T45*R45</f>
        <v>0</v>
      </c>
      <c r="V45" s="93">
        <f>T45/Y45</f>
        <v>0</v>
      </c>
      <c r="W45" s="91"/>
      <c r="X45" s="91">
        <v>50</v>
      </c>
      <c r="Y45" s="91">
        <f>VLOOKUP(D:D,Паллет!A:B,2,0)</f>
        <v>560</v>
      </c>
      <c r="Z45" s="92">
        <f>P45*1.5</f>
        <v>206.85000000000002</v>
      </c>
      <c r="AA45" s="91">
        <v>12</v>
      </c>
      <c r="AB45" s="94" t="s">
        <v>52</v>
      </c>
    </row>
    <row r="46" spans="1:28" ht="41.25" customHeight="1">
      <c r="A46" s="95">
        <v>37</v>
      </c>
      <c r="B46" s="80" t="s">
        <v>115</v>
      </c>
      <c r="C46" s="102"/>
      <c r="D46" s="103">
        <v>1115</v>
      </c>
      <c r="E46" s="104" t="s">
        <v>122</v>
      </c>
      <c r="F46" s="104" t="s">
        <v>54</v>
      </c>
      <c r="G46" s="84">
        <v>310</v>
      </c>
      <c r="H46" s="84">
        <v>330</v>
      </c>
      <c r="I46" s="84">
        <v>230</v>
      </c>
      <c r="J46" s="85">
        <v>3.9</v>
      </c>
      <c r="K46" s="98" t="s">
        <v>262</v>
      </c>
      <c r="L46" s="105">
        <v>10</v>
      </c>
      <c r="M46" s="105">
        <v>0.02</v>
      </c>
      <c r="N46" s="84">
        <v>4607156873548</v>
      </c>
      <c r="O46" s="100" t="s">
        <v>123</v>
      </c>
      <c r="P46" s="90">
        <v>108.31</v>
      </c>
      <c r="Q46" s="90">
        <v>88.97</v>
      </c>
      <c r="R46" s="90">
        <v>81.23</v>
      </c>
      <c r="S46" s="90">
        <v>0</v>
      </c>
      <c r="T46" s="91"/>
      <c r="U46" s="92">
        <f>T46*R46</f>
        <v>0</v>
      </c>
      <c r="V46" s="93">
        <f>T46/Y46</f>
        <v>0</v>
      </c>
      <c r="W46" s="91"/>
      <c r="X46" s="91">
        <v>50</v>
      </c>
      <c r="Y46" s="91">
        <f>VLOOKUP(D:D,Паллет!A:B,2,0)</f>
        <v>400</v>
      </c>
      <c r="Z46" s="92">
        <f>P46*1.5</f>
        <v>162.465</v>
      </c>
      <c r="AA46" s="91">
        <v>12</v>
      </c>
      <c r="AB46" s="94" t="s">
        <v>52</v>
      </c>
    </row>
    <row r="47" spans="1:28" ht="43.35" customHeight="1">
      <c r="A47" s="95">
        <v>38</v>
      </c>
      <c r="B47" s="80" t="s">
        <v>115</v>
      </c>
      <c r="C47" s="96"/>
      <c r="D47" s="97" t="s">
        <v>124</v>
      </c>
      <c r="E47" s="83" t="s">
        <v>125</v>
      </c>
      <c r="F47" s="83" t="s">
        <v>54</v>
      </c>
      <c r="G47" s="84">
        <v>250</v>
      </c>
      <c r="H47" s="84">
        <v>385</v>
      </c>
      <c r="I47" s="84">
        <v>450</v>
      </c>
      <c r="J47" s="85">
        <v>3.3</v>
      </c>
      <c r="K47" s="98" t="s">
        <v>262</v>
      </c>
      <c r="L47" s="99">
        <v>5</v>
      </c>
      <c r="M47" s="99">
        <v>0.04</v>
      </c>
      <c r="N47" s="84">
        <v>4607156877942</v>
      </c>
      <c r="O47" s="100" t="s">
        <v>126</v>
      </c>
      <c r="P47" s="90">
        <v>197.12</v>
      </c>
      <c r="Q47" s="90">
        <v>161.91999999999999</v>
      </c>
      <c r="R47" s="90">
        <v>147.84</v>
      </c>
      <c r="S47" s="90">
        <v>0</v>
      </c>
      <c r="T47" s="91"/>
      <c r="U47" s="92">
        <f>T47*R47</f>
        <v>0</v>
      </c>
      <c r="V47" s="93">
        <f>T47/Y47</f>
        <v>0</v>
      </c>
      <c r="W47" s="91"/>
      <c r="X47" s="91">
        <v>50</v>
      </c>
      <c r="Y47" s="91">
        <f>VLOOKUP(D:D,Паллет!A:B,2,0)</f>
        <v>477</v>
      </c>
      <c r="Z47" s="92">
        <f>P47*1.5</f>
        <v>295.68</v>
      </c>
      <c r="AA47" s="91">
        <v>12</v>
      </c>
      <c r="AB47" s="94" t="s">
        <v>52</v>
      </c>
    </row>
    <row r="48" spans="1:28" ht="43.7" customHeight="1">
      <c r="A48" s="95">
        <v>39</v>
      </c>
      <c r="B48" s="80" t="s">
        <v>115</v>
      </c>
      <c r="C48" s="96"/>
      <c r="D48" s="97" t="s">
        <v>127</v>
      </c>
      <c r="E48" s="83" t="s">
        <v>128</v>
      </c>
      <c r="F48" s="83" t="s">
        <v>54</v>
      </c>
      <c r="G48" s="84">
        <v>370</v>
      </c>
      <c r="H48" s="84">
        <v>665</v>
      </c>
      <c r="I48" s="84">
        <v>820</v>
      </c>
      <c r="J48" s="85">
        <v>24.4</v>
      </c>
      <c r="K48" s="98" t="s">
        <v>262</v>
      </c>
      <c r="L48" s="99">
        <v>10</v>
      </c>
      <c r="M48" s="99">
        <v>0.2</v>
      </c>
      <c r="N48" s="84">
        <v>4607156876112</v>
      </c>
      <c r="O48" s="100" t="s">
        <v>129</v>
      </c>
      <c r="P48" s="90">
        <v>681.06</v>
      </c>
      <c r="Q48" s="90">
        <v>559.44000000000005</v>
      </c>
      <c r="R48" s="90">
        <v>510.79</v>
      </c>
      <c r="S48" s="90">
        <v>0</v>
      </c>
      <c r="T48" s="91"/>
      <c r="U48" s="92">
        <f>T48*R48</f>
        <v>0</v>
      </c>
      <c r="V48" s="93">
        <f>T48/Y48</f>
        <v>0</v>
      </c>
      <c r="W48" s="91"/>
      <c r="X48" s="91">
        <v>50</v>
      </c>
      <c r="Y48" s="91">
        <f>VLOOKUP(D:D,Паллет!A:B,2,0)</f>
        <v>42</v>
      </c>
      <c r="Z48" s="92">
        <f>P48*1.5</f>
        <v>1021.5899999999999</v>
      </c>
      <c r="AA48" s="91">
        <v>12</v>
      </c>
      <c r="AB48" s="94" t="s">
        <v>52</v>
      </c>
    </row>
    <row r="49" spans="1:28" ht="43.35" customHeight="1">
      <c r="A49" s="95">
        <v>40</v>
      </c>
      <c r="B49" s="80" t="s">
        <v>115</v>
      </c>
      <c r="C49" s="102"/>
      <c r="D49" s="103">
        <v>2505</v>
      </c>
      <c r="E49" s="104" t="s">
        <v>130</v>
      </c>
      <c r="F49" s="104" t="s">
        <v>54</v>
      </c>
      <c r="G49" s="84">
        <v>350</v>
      </c>
      <c r="H49" s="84">
        <v>530</v>
      </c>
      <c r="I49" s="84">
        <v>400</v>
      </c>
      <c r="J49" s="85">
        <v>9.81</v>
      </c>
      <c r="K49" s="98" t="s">
        <v>262</v>
      </c>
      <c r="L49" s="105">
        <v>5</v>
      </c>
      <c r="M49" s="105">
        <v>7.0000000000000007E-2</v>
      </c>
      <c r="N49" s="84">
        <v>4607156878758</v>
      </c>
      <c r="O49" s="100" t="s">
        <v>280</v>
      </c>
      <c r="P49" s="90">
        <v>573</v>
      </c>
      <c r="Q49" s="90">
        <v>573</v>
      </c>
      <c r="R49" s="90">
        <v>573</v>
      </c>
      <c r="S49" s="90">
        <v>0</v>
      </c>
      <c r="T49" s="91"/>
      <c r="U49" s="92">
        <f>T49*R49</f>
        <v>0</v>
      </c>
      <c r="V49" s="93">
        <f>T49/Y49</f>
        <v>0</v>
      </c>
      <c r="W49" s="91"/>
      <c r="X49" s="91">
        <v>50</v>
      </c>
      <c r="Y49" s="91">
        <f>VLOOKUP(D:D,Паллет!A:B,2,0)</f>
        <v>120</v>
      </c>
      <c r="Z49" s="92">
        <f>P49*1.5</f>
        <v>859.5</v>
      </c>
      <c r="AA49" s="91">
        <v>12</v>
      </c>
      <c r="AB49" s="94" t="s">
        <v>52</v>
      </c>
    </row>
    <row r="50" spans="1:28" ht="33.6" customHeight="1">
      <c r="A50" s="95">
        <v>41</v>
      </c>
      <c r="B50" s="80" t="s">
        <v>115</v>
      </c>
      <c r="C50" s="81"/>
      <c r="D50" s="82" t="s">
        <v>131</v>
      </c>
      <c r="E50" s="83" t="s">
        <v>132</v>
      </c>
      <c r="F50" s="83" t="s">
        <v>54</v>
      </c>
      <c r="G50" s="84">
        <v>190</v>
      </c>
      <c r="H50" s="84">
        <v>190</v>
      </c>
      <c r="I50" s="84">
        <v>330</v>
      </c>
      <c r="J50" s="85">
        <v>2.5</v>
      </c>
      <c r="K50" s="98" t="s">
        <v>262</v>
      </c>
      <c r="L50" s="87">
        <v>50</v>
      </c>
      <c r="M50" s="99">
        <v>0.04</v>
      </c>
      <c r="N50" s="84">
        <v>4607156877768</v>
      </c>
      <c r="O50" s="100" t="s">
        <v>281</v>
      </c>
      <c r="P50" s="90">
        <v>40.74</v>
      </c>
      <c r="Q50" s="90">
        <v>33.47</v>
      </c>
      <c r="R50" s="90">
        <v>30.56</v>
      </c>
      <c r="S50" s="90">
        <v>0</v>
      </c>
      <c r="T50" s="91"/>
      <c r="U50" s="92">
        <f>T50*R50</f>
        <v>0</v>
      </c>
      <c r="V50" s="93">
        <f>T50/Y50</f>
        <v>0</v>
      </c>
      <c r="W50" s="91"/>
      <c r="X50" s="91">
        <v>50</v>
      </c>
      <c r="Y50" s="91">
        <f>VLOOKUP(D:D,Паллет!A:B,2,0)</f>
        <v>3000</v>
      </c>
      <c r="Z50" s="92">
        <f>P50*1.5</f>
        <v>61.11</v>
      </c>
      <c r="AA50" s="91">
        <v>12</v>
      </c>
      <c r="AB50" s="94" t="s">
        <v>52</v>
      </c>
    </row>
    <row r="51" spans="1:28" ht="35.1" customHeight="1">
      <c r="A51" s="95">
        <v>42</v>
      </c>
      <c r="B51" s="80" t="s">
        <v>115</v>
      </c>
      <c r="C51" s="96"/>
      <c r="D51" s="97" t="s">
        <v>133</v>
      </c>
      <c r="E51" s="83" t="s">
        <v>134</v>
      </c>
      <c r="F51" s="83" t="s">
        <v>49</v>
      </c>
      <c r="G51" s="84">
        <v>190</v>
      </c>
      <c r="H51" s="84">
        <v>190</v>
      </c>
      <c r="I51" s="84">
        <v>360</v>
      </c>
      <c r="J51" s="85">
        <v>3.9</v>
      </c>
      <c r="K51" s="98" t="s">
        <v>262</v>
      </c>
      <c r="L51" s="99">
        <v>25</v>
      </c>
      <c r="M51" s="99">
        <v>0.01</v>
      </c>
      <c r="N51" s="84">
        <v>4607156873395</v>
      </c>
      <c r="O51" s="100" t="s">
        <v>281</v>
      </c>
      <c r="P51" s="90">
        <v>59.24</v>
      </c>
      <c r="Q51" s="90">
        <v>48.67</v>
      </c>
      <c r="R51" s="90">
        <v>44.44</v>
      </c>
      <c r="S51" s="90">
        <v>0</v>
      </c>
      <c r="T51" s="91"/>
      <c r="U51" s="92">
        <f>T51*R51</f>
        <v>0</v>
      </c>
      <c r="V51" s="93">
        <f>T51/Y51</f>
        <v>0</v>
      </c>
      <c r="W51" s="91"/>
      <c r="X51" s="91">
        <v>50</v>
      </c>
      <c r="Y51" s="91">
        <f>VLOOKUP(D:D,Паллет!A:B,2,0)</f>
        <v>1250</v>
      </c>
      <c r="Z51" s="92">
        <f>P51*1.5</f>
        <v>88.86</v>
      </c>
      <c r="AA51" s="91">
        <v>12</v>
      </c>
      <c r="AB51" s="94" t="s">
        <v>52</v>
      </c>
    </row>
    <row r="52" spans="1:28" ht="52.7" customHeight="1">
      <c r="A52" s="95">
        <v>43</v>
      </c>
      <c r="B52" s="80" t="s">
        <v>115</v>
      </c>
      <c r="C52" s="96"/>
      <c r="D52" s="97" t="s">
        <v>135</v>
      </c>
      <c r="E52" s="101" t="s">
        <v>136</v>
      </c>
      <c r="F52" s="101" t="s">
        <v>54</v>
      </c>
      <c r="G52" s="84">
        <v>470</v>
      </c>
      <c r="H52" s="84">
        <v>790</v>
      </c>
      <c r="I52" s="84">
        <v>140</v>
      </c>
      <c r="J52" s="85">
        <v>2.83</v>
      </c>
      <c r="K52" s="98" t="s">
        <v>262</v>
      </c>
      <c r="L52" s="99">
        <v>1</v>
      </c>
      <c r="M52" s="99">
        <v>0.05</v>
      </c>
      <c r="N52" s="84">
        <v>4607156875863</v>
      </c>
      <c r="O52" s="100"/>
      <c r="P52" s="90">
        <v>765.59</v>
      </c>
      <c r="Q52" s="90">
        <v>628.88</v>
      </c>
      <c r="R52" s="90">
        <v>574.19000000000005</v>
      </c>
      <c r="S52" s="90">
        <v>0</v>
      </c>
      <c r="T52" s="91"/>
      <c r="U52" s="92">
        <f>T52*R52</f>
        <v>0</v>
      </c>
      <c r="V52" s="93">
        <f>T52/Y52</f>
        <v>0</v>
      </c>
      <c r="W52" s="91"/>
      <c r="X52" s="91">
        <v>50</v>
      </c>
      <c r="Y52" s="91">
        <f>VLOOKUP(D:D,Паллет!A:B,2,0)</f>
        <v>28</v>
      </c>
      <c r="Z52" s="92">
        <f>P52*1.5</f>
        <v>1148.385</v>
      </c>
      <c r="AA52" s="91">
        <v>12</v>
      </c>
      <c r="AB52" s="94" t="s">
        <v>52</v>
      </c>
    </row>
    <row r="53" spans="1:28" ht="52.7" customHeight="1">
      <c r="A53" s="95">
        <v>44</v>
      </c>
      <c r="B53" s="80" t="s">
        <v>115</v>
      </c>
      <c r="C53" s="96"/>
      <c r="D53" s="97" t="s">
        <v>137</v>
      </c>
      <c r="E53" s="83" t="s">
        <v>138</v>
      </c>
      <c r="F53" s="83" t="s">
        <v>61</v>
      </c>
      <c r="G53" s="84">
        <v>470</v>
      </c>
      <c r="H53" s="84">
        <v>790</v>
      </c>
      <c r="I53" s="84">
        <v>140</v>
      </c>
      <c r="J53" s="85">
        <v>2.83</v>
      </c>
      <c r="K53" s="98" t="s">
        <v>262</v>
      </c>
      <c r="L53" s="99">
        <v>1</v>
      </c>
      <c r="M53" s="99">
        <v>0.05</v>
      </c>
      <c r="N53" s="84">
        <v>4607156874644</v>
      </c>
      <c r="O53" s="100"/>
      <c r="P53" s="90">
        <v>777</v>
      </c>
      <c r="Q53" s="90">
        <v>638.25</v>
      </c>
      <c r="R53" s="90">
        <v>582.75</v>
      </c>
      <c r="S53" s="90"/>
      <c r="T53" s="91"/>
      <c r="U53" s="92">
        <f>T53*R53</f>
        <v>0</v>
      </c>
      <c r="V53" s="93">
        <f>T53/Y53</f>
        <v>0</v>
      </c>
      <c r="W53" s="91"/>
      <c r="X53" s="91">
        <v>50</v>
      </c>
      <c r="Y53" s="91">
        <f>VLOOKUP(D:D,Паллет!A:B,2,0)</f>
        <v>28</v>
      </c>
      <c r="Z53" s="92">
        <f>P53*1.5</f>
        <v>1165.5</v>
      </c>
      <c r="AA53" s="91">
        <v>12</v>
      </c>
      <c r="AB53" s="94" t="s">
        <v>52</v>
      </c>
    </row>
    <row r="54" spans="1:28" ht="46.7" customHeight="1">
      <c r="A54" s="95">
        <v>45</v>
      </c>
      <c r="B54" s="80" t="s">
        <v>115</v>
      </c>
      <c r="C54" s="102"/>
      <c r="D54" s="103">
        <v>364</v>
      </c>
      <c r="E54" s="104" t="s">
        <v>139</v>
      </c>
      <c r="F54" s="104" t="s">
        <v>54</v>
      </c>
      <c r="G54" s="84">
        <v>370</v>
      </c>
      <c r="H54" s="84">
        <v>535</v>
      </c>
      <c r="I54" s="84">
        <v>1370</v>
      </c>
      <c r="J54" s="85">
        <v>20.02</v>
      </c>
      <c r="K54" s="98" t="s">
        <v>262</v>
      </c>
      <c r="L54" s="105">
        <v>15</v>
      </c>
      <c r="M54" s="105">
        <v>0.27</v>
      </c>
      <c r="N54" s="84">
        <v>4607156878727</v>
      </c>
      <c r="O54" s="100" t="s">
        <v>140</v>
      </c>
      <c r="P54" s="90">
        <v>409.34</v>
      </c>
      <c r="Q54" s="90">
        <v>336.25</v>
      </c>
      <c r="R54" s="90">
        <v>307.01</v>
      </c>
      <c r="S54" s="90">
        <v>0</v>
      </c>
      <c r="T54" s="91"/>
      <c r="U54" s="92">
        <f>T54*R54</f>
        <v>0</v>
      </c>
      <c r="V54" s="93">
        <f>T54/Y54</f>
        <v>0</v>
      </c>
      <c r="W54" s="91"/>
      <c r="X54" s="91">
        <v>60</v>
      </c>
      <c r="Y54" s="91">
        <f>VLOOKUP(D:D,Паллет!A:B,2,0)</f>
        <v>92</v>
      </c>
      <c r="Z54" s="92">
        <f>P54*1.5</f>
        <v>614.01</v>
      </c>
      <c r="AA54" s="91">
        <v>12</v>
      </c>
      <c r="AB54" s="94" t="s">
        <v>52</v>
      </c>
    </row>
    <row r="55" spans="1:28" ht="37.35" customHeight="1">
      <c r="A55" s="95">
        <v>46</v>
      </c>
      <c r="B55" s="95" t="s">
        <v>141</v>
      </c>
      <c r="C55" s="96"/>
      <c r="D55" s="97">
        <v>1083</v>
      </c>
      <c r="E55" s="101" t="s">
        <v>142</v>
      </c>
      <c r="F55" s="101" t="s">
        <v>143</v>
      </c>
      <c r="G55" s="84">
        <v>470</v>
      </c>
      <c r="H55" s="84">
        <v>650</v>
      </c>
      <c r="I55" s="84">
        <v>300</v>
      </c>
      <c r="J55" s="85">
        <v>3.1</v>
      </c>
      <c r="K55" s="98" t="s">
        <v>262</v>
      </c>
      <c r="L55" s="99">
        <v>10</v>
      </c>
      <c r="M55" s="99">
        <v>0.09</v>
      </c>
      <c r="N55" s="84">
        <v>4607156872138</v>
      </c>
      <c r="O55" s="100" t="s">
        <v>144</v>
      </c>
      <c r="P55" s="90">
        <v>97.16</v>
      </c>
      <c r="Q55" s="90">
        <v>79.819999999999993</v>
      </c>
      <c r="R55" s="90">
        <v>72.88</v>
      </c>
      <c r="S55" s="90">
        <v>0</v>
      </c>
      <c r="T55" s="91"/>
      <c r="U55" s="92">
        <f>T55*R55</f>
        <v>0</v>
      </c>
      <c r="V55" s="93">
        <f>T55/Y55</f>
        <v>0</v>
      </c>
      <c r="W55" s="91"/>
      <c r="X55" s="91">
        <v>50</v>
      </c>
      <c r="Y55" s="91">
        <f>VLOOKUP(D:D,Паллет!A:B,2,0)</f>
        <v>630</v>
      </c>
      <c r="Z55" s="92">
        <f>P55*1.5</f>
        <v>145.74</v>
      </c>
      <c r="AA55" s="91">
        <v>12</v>
      </c>
      <c r="AB55" s="94" t="s">
        <v>52</v>
      </c>
    </row>
    <row r="56" spans="1:28" ht="48.75" customHeight="1">
      <c r="A56" s="95">
        <v>47</v>
      </c>
      <c r="B56" s="95" t="s">
        <v>141</v>
      </c>
      <c r="C56" s="102"/>
      <c r="D56" s="103">
        <v>833</v>
      </c>
      <c r="E56" s="104" t="s">
        <v>145</v>
      </c>
      <c r="F56" s="104" t="s">
        <v>143</v>
      </c>
      <c r="G56" s="84">
        <v>150</v>
      </c>
      <c r="H56" s="84">
        <v>150</v>
      </c>
      <c r="I56" s="84">
        <v>750</v>
      </c>
      <c r="J56" s="85">
        <v>4.3</v>
      </c>
      <c r="K56" s="98" t="s">
        <v>262</v>
      </c>
      <c r="L56" s="105">
        <v>10</v>
      </c>
      <c r="M56" s="105">
        <v>0.02</v>
      </c>
      <c r="N56" s="84">
        <v>4607156871353</v>
      </c>
      <c r="O56" s="100" t="s">
        <v>146</v>
      </c>
      <c r="P56" s="90">
        <v>162.78</v>
      </c>
      <c r="Q56" s="90">
        <v>133.69999999999999</v>
      </c>
      <c r="R56" s="90">
        <v>122.06</v>
      </c>
      <c r="S56" s="90">
        <v>0</v>
      </c>
      <c r="T56" s="91"/>
      <c r="U56" s="92">
        <f>T56*R56</f>
        <v>0</v>
      </c>
      <c r="V56" s="93">
        <f>T56/Y56</f>
        <v>0</v>
      </c>
      <c r="W56" s="91"/>
      <c r="X56" s="91">
        <v>50</v>
      </c>
      <c r="Y56" s="91">
        <f>VLOOKUP(D:D,Паллет!A:B,2,0)</f>
        <v>360</v>
      </c>
      <c r="Z56" s="92">
        <f>P56*1.5</f>
        <v>244.17000000000002</v>
      </c>
      <c r="AA56" s="91">
        <v>12</v>
      </c>
      <c r="AB56" s="94" t="s">
        <v>52</v>
      </c>
    </row>
    <row r="57" spans="1:28" ht="40.35" customHeight="1">
      <c r="A57" s="95">
        <v>48</v>
      </c>
      <c r="B57" s="95" t="s">
        <v>141</v>
      </c>
      <c r="C57" s="96"/>
      <c r="D57" s="97">
        <v>1001</v>
      </c>
      <c r="E57" s="83" t="s">
        <v>147</v>
      </c>
      <c r="F57" s="83" t="s">
        <v>143</v>
      </c>
      <c r="G57" s="84">
        <v>290</v>
      </c>
      <c r="H57" s="84">
        <v>290</v>
      </c>
      <c r="I57" s="84">
        <v>700</v>
      </c>
      <c r="J57" s="85">
        <v>1.8</v>
      </c>
      <c r="K57" s="98" t="s">
        <v>262</v>
      </c>
      <c r="L57" s="99">
        <v>5</v>
      </c>
      <c r="M57" s="99">
        <v>0.06</v>
      </c>
      <c r="N57" s="84">
        <v>4607156872121</v>
      </c>
      <c r="O57" s="100" t="s">
        <v>148</v>
      </c>
      <c r="P57" s="90">
        <v>185.15</v>
      </c>
      <c r="Q57" s="90">
        <v>152.09</v>
      </c>
      <c r="R57" s="90">
        <v>138.86000000000001</v>
      </c>
      <c r="S57" s="90">
        <v>0</v>
      </c>
      <c r="T57" s="91"/>
      <c r="U57" s="92">
        <f>T57*R57</f>
        <v>0</v>
      </c>
      <c r="V57" s="93">
        <f>T57/Y57</f>
        <v>0</v>
      </c>
      <c r="W57" s="91"/>
      <c r="X57" s="91">
        <v>50</v>
      </c>
      <c r="Y57" s="91">
        <f>VLOOKUP(D:D,Паллет!A:B,2,0)</f>
        <v>120</v>
      </c>
      <c r="Z57" s="92">
        <f>P57*1.5</f>
        <v>277.72500000000002</v>
      </c>
      <c r="AA57" s="91">
        <v>12</v>
      </c>
      <c r="AB57" s="94" t="s">
        <v>52</v>
      </c>
    </row>
    <row r="58" spans="1:28" ht="52.7" customHeight="1">
      <c r="A58" s="95">
        <v>49</v>
      </c>
      <c r="B58" s="95" t="s">
        <v>141</v>
      </c>
      <c r="C58" s="96"/>
      <c r="D58" s="97">
        <v>991</v>
      </c>
      <c r="E58" s="83" t="s">
        <v>149</v>
      </c>
      <c r="F58" s="83" t="s">
        <v>143</v>
      </c>
      <c r="G58" s="84">
        <v>130</v>
      </c>
      <c r="H58" s="84">
        <v>270</v>
      </c>
      <c r="I58" s="84">
        <v>580</v>
      </c>
      <c r="J58" s="85">
        <v>2.9</v>
      </c>
      <c r="K58" s="98" t="s">
        <v>262</v>
      </c>
      <c r="L58" s="99">
        <v>50</v>
      </c>
      <c r="M58" s="99">
        <v>0.02</v>
      </c>
      <c r="N58" s="84">
        <v>4607156873692</v>
      </c>
      <c r="O58" s="100" t="s">
        <v>282</v>
      </c>
      <c r="P58" s="90">
        <v>45.14</v>
      </c>
      <c r="Q58" s="90">
        <v>37.090000000000003</v>
      </c>
      <c r="R58" s="90">
        <v>33.86</v>
      </c>
      <c r="S58" s="90">
        <v>0</v>
      </c>
      <c r="T58" s="91"/>
      <c r="U58" s="92">
        <f>T58*R58</f>
        <v>0</v>
      </c>
      <c r="V58" s="93">
        <f>T58/Y58</f>
        <v>0</v>
      </c>
      <c r="W58" s="91"/>
      <c r="X58" s="91">
        <v>50</v>
      </c>
      <c r="Y58" s="91">
        <f>VLOOKUP(D:D,Паллет!A:B,2,0)</f>
        <v>3000</v>
      </c>
      <c r="Z58" s="92">
        <f>P58*1.5</f>
        <v>67.710000000000008</v>
      </c>
      <c r="AA58" s="91">
        <v>12</v>
      </c>
      <c r="AB58" s="94" t="s">
        <v>52</v>
      </c>
    </row>
    <row r="59" spans="1:28" ht="32.85" customHeight="1">
      <c r="A59" s="95">
        <v>50</v>
      </c>
      <c r="B59" s="95" t="s">
        <v>141</v>
      </c>
      <c r="C59" s="96"/>
      <c r="D59" s="97">
        <v>993</v>
      </c>
      <c r="E59" s="83" t="s">
        <v>150</v>
      </c>
      <c r="F59" s="83" t="s">
        <v>143</v>
      </c>
      <c r="G59" s="84">
        <v>100</v>
      </c>
      <c r="H59" s="84">
        <v>190</v>
      </c>
      <c r="I59" s="84">
        <v>450</v>
      </c>
      <c r="J59" s="85">
        <v>2.2999999999999998</v>
      </c>
      <c r="K59" s="98" t="s">
        <v>262</v>
      </c>
      <c r="L59" s="99">
        <v>50</v>
      </c>
      <c r="M59" s="99">
        <v>0.01</v>
      </c>
      <c r="N59" s="84">
        <v>4607156872381</v>
      </c>
      <c r="O59" s="100" t="s">
        <v>283</v>
      </c>
      <c r="P59" s="90">
        <v>35.840000000000003</v>
      </c>
      <c r="Q59" s="90">
        <v>29.45</v>
      </c>
      <c r="R59" s="90">
        <v>26.89</v>
      </c>
      <c r="S59" s="90">
        <v>0</v>
      </c>
      <c r="T59" s="91"/>
      <c r="U59" s="92">
        <f>T59*R59</f>
        <v>0</v>
      </c>
      <c r="V59" s="93">
        <f>T59/Y59</f>
        <v>0</v>
      </c>
      <c r="W59" s="91"/>
      <c r="X59" s="91">
        <v>50</v>
      </c>
      <c r="Y59" s="91">
        <f>VLOOKUP(D:D,Паллет!A:B,2,0)</f>
        <v>3000</v>
      </c>
      <c r="Z59" s="92">
        <f>P59*1.5</f>
        <v>53.760000000000005</v>
      </c>
      <c r="AA59" s="91">
        <v>12</v>
      </c>
      <c r="AB59" s="94" t="s">
        <v>52</v>
      </c>
    </row>
    <row r="60" spans="1:28" ht="41.25" customHeight="1">
      <c r="A60" s="95">
        <v>51</v>
      </c>
      <c r="B60" s="95" t="s">
        <v>141</v>
      </c>
      <c r="C60" s="96"/>
      <c r="D60" s="97">
        <v>440</v>
      </c>
      <c r="E60" s="83" t="s">
        <v>151</v>
      </c>
      <c r="F60" s="83" t="s">
        <v>143</v>
      </c>
      <c r="G60" s="84">
        <v>270</v>
      </c>
      <c r="H60" s="84">
        <v>330</v>
      </c>
      <c r="I60" s="84">
        <v>140</v>
      </c>
      <c r="J60" s="85">
        <v>2.7</v>
      </c>
      <c r="K60" s="98" t="s">
        <v>262</v>
      </c>
      <c r="L60" s="99">
        <v>20</v>
      </c>
      <c r="M60" s="99">
        <v>0.01</v>
      </c>
      <c r="N60" s="84">
        <v>4607156872220</v>
      </c>
      <c r="O60" s="100" t="s">
        <v>284</v>
      </c>
      <c r="P60" s="90">
        <v>71.72</v>
      </c>
      <c r="Q60" s="90">
        <v>58.91</v>
      </c>
      <c r="R60" s="90">
        <v>53.78</v>
      </c>
      <c r="S60" s="90">
        <v>0</v>
      </c>
      <c r="T60" s="91"/>
      <c r="U60" s="92">
        <f>T60*R60</f>
        <v>0</v>
      </c>
      <c r="V60" s="93">
        <f>T60/Y60</f>
        <v>0</v>
      </c>
      <c r="W60" s="91"/>
      <c r="X60" s="91">
        <v>60</v>
      </c>
      <c r="Y60" s="91">
        <f>VLOOKUP(D:D,Паллет!A:B,2,0)</f>
        <v>1000</v>
      </c>
      <c r="Z60" s="92">
        <f>P60*1.5</f>
        <v>107.58</v>
      </c>
      <c r="AA60" s="91">
        <v>12</v>
      </c>
      <c r="AB60" s="94" t="s">
        <v>52</v>
      </c>
    </row>
    <row r="61" spans="1:28" ht="49.35" customHeight="1">
      <c r="A61" s="95">
        <v>52</v>
      </c>
      <c r="B61" s="95" t="s">
        <v>141</v>
      </c>
      <c r="C61" s="96"/>
      <c r="D61" s="97">
        <v>1145</v>
      </c>
      <c r="E61" s="83" t="s">
        <v>152</v>
      </c>
      <c r="F61" s="83" t="s">
        <v>143</v>
      </c>
      <c r="G61" s="84">
        <v>165</v>
      </c>
      <c r="H61" s="84">
        <v>400</v>
      </c>
      <c r="I61" s="84">
        <v>165</v>
      </c>
      <c r="J61" s="85">
        <v>2.12</v>
      </c>
      <c r="K61" s="98" t="s">
        <v>262</v>
      </c>
      <c r="L61" s="99">
        <v>20</v>
      </c>
      <c r="M61" s="99">
        <v>0.01</v>
      </c>
      <c r="N61" s="84">
        <v>4607156872169</v>
      </c>
      <c r="O61" s="100" t="s">
        <v>284</v>
      </c>
      <c r="P61" s="90">
        <v>61.73</v>
      </c>
      <c r="Q61" s="90">
        <v>50.7</v>
      </c>
      <c r="R61" s="90">
        <v>46.28</v>
      </c>
      <c r="S61" s="90">
        <v>0</v>
      </c>
      <c r="T61" s="91"/>
      <c r="U61" s="92">
        <f>T61*R61</f>
        <v>0</v>
      </c>
      <c r="V61" s="93">
        <f>T61/Y61</f>
        <v>0</v>
      </c>
      <c r="W61" s="91"/>
      <c r="X61" s="91">
        <v>60</v>
      </c>
      <c r="Y61" s="91">
        <f>VLOOKUP(D:D,Паллет!A:B,2,0)</f>
        <v>1000</v>
      </c>
      <c r="Z61" s="92">
        <f>P61*1.5</f>
        <v>92.594999999999999</v>
      </c>
      <c r="AA61" s="91">
        <v>12</v>
      </c>
      <c r="AB61" s="94" t="s">
        <v>52</v>
      </c>
    </row>
    <row r="62" spans="1:28" ht="45.75" customHeight="1">
      <c r="A62" s="95">
        <v>53</v>
      </c>
      <c r="B62" s="95" t="s">
        <v>141</v>
      </c>
      <c r="C62" s="96"/>
      <c r="D62" s="97">
        <v>971</v>
      </c>
      <c r="E62" s="83" t="s">
        <v>153</v>
      </c>
      <c r="F62" s="83" t="s">
        <v>143</v>
      </c>
      <c r="G62" s="84">
        <v>180</v>
      </c>
      <c r="H62" s="84">
        <v>420</v>
      </c>
      <c r="I62" s="84">
        <v>180</v>
      </c>
      <c r="J62" s="85">
        <v>2.8</v>
      </c>
      <c r="K62" s="98" t="s">
        <v>262</v>
      </c>
      <c r="L62" s="99">
        <v>20</v>
      </c>
      <c r="M62" s="99">
        <v>0.01</v>
      </c>
      <c r="N62" s="84">
        <v>4607156872275</v>
      </c>
      <c r="O62" s="100" t="s">
        <v>285</v>
      </c>
      <c r="P62" s="90">
        <v>79.66</v>
      </c>
      <c r="Q62" s="90">
        <v>65.44</v>
      </c>
      <c r="R62" s="90">
        <v>59.75</v>
      </c>
      <c r="S62" s="90">
        <v>0</v>
      </c>
      <c r="T62" s="91"/>
      <c r="U62" s="92">
        <f>T62*R62</f>
        <v>0</v>
      </c>
      <c r="V62" s="93">
        <f>T62/Y62</f>
        <v>0</v>
      </c>
      <c r="W62" s="91"/>
      <c r="X62" s="91">
        <v>60</v>
      </c>
      <c r="Y62" s="91">
        <f>VLOOKUP(D:D,Паллет!A:B,2,0)</f>
        <v>900</v>
      </c>
      <c r="Z62" s="92">
        <f>P62*1.5</f>
        <v>119.49</v>
      </c>
      <c r="AA62" s="91">
        <v>12</v>
      </c>
      <c r="AB62" s="94" t="s">
        <v>52</v>
      </c>
    </row>
    <row r="63" spans="1:28" ht="45.6" customHeight="1">
      <c r="A63" s="95">
        <v>54</v>
      </c>
      <c r="B63" s="95" t="s">
        <v>141</v>
      </c>
      <c r="C63" s="96"/>
      <c r="D63" s="97">
        <v>1159</v>
      </c>
      <c r="E63" s="83" t="s">
        <v>154</v>
      </c>
      <c r="F63" s="83" t="s">
        <v>143</v>
      </c>
      <c r="G63" s="84">
        <v>180</v>
      </c>
      <c r="H63" s="84">
        <v>530</v>
      </c>
      <c r="I63" s="84">
        <v>280</v>
      </c>
      <c r="J63" s="85">
        <v>2.7</v>
      </c>
      <c r="K63" s="98" t="s">
        <v>262</v>
      </c>
      <c r="L63" s="99">
        <v>20</v>
      </c>
      <c r="M63" s="99">
        <v>0.03</v>
      </c>
      <c r="N63" s="84">
        <v>4607156872350</v>
      </c>
      <c r="O63" s="100" t="s">
        <v>286</v>
      </c>
      <c r="P63" s="90">
        <v>75.319999999999993</v>
      </c>
      <c r="Q63" s="90">
        <v>61.87</v>
      </c>
      <c r="R63" s="90">
        <v>56.48</v>
      </c>
      <c r="S63" s="90">
        <v>0</v>
      </c>
      <c r="T63" s="91"/>
      <c r="U63" s="92">
        <f>T63*R63</f>
        <v>0</v>
      </c>
      <c r="V63" s="93">
        <f>T63/Y63</f>
        <v>0</v>
      </c>
      <c r="W63" s="91"/>
      <c r="X63" s="91">
        <v>60</v>
      </c>
      <c r="Y63" s="91">
        <f>VLOOKUP(D:D,Паллет!A:B,2,0)</f>
        <v>1260</v>
      </c>
      <c r="Z63" s="92">
        <f>P63*1.5</f>
        <v>112.97999999999999</v>
      </c>
      <c r="AA63" s="91">
        <v>12</v>
      </c>
      <c r="AB63" s="94" t="s">
        <v>52</v>
      </c>
    </row>
    <row r="64" spans="1:28" ht="44.45" customHeight="1">
      <c r="A64" s="95">
        <v>55</v>
      </c>
      <c r="B64" s="95" t="s">
        <v>141</v>
      </c>
      <c r="C64" s="96"/>
      <c r="D64" s="97">
        <v>972</v>
      </c>
      <c r="E64" s="83" t="s">
        <v>155</v>
      </c>
      <c r="F64" s="83" t="s">
        <v>143</v>
      </c>
      <c r="G64" s="84">
        <v>440</v>
      </c>
      <c r="H64" s="84">
        <v>550</v>
      </c>
      <c r="I64" s="84">
        <v>220</v>
      </c>
      <c r="J64" s="85">
        <v>4.5</v>
      </c>
      <c r="K64" s="98" t="s">
        <v>262</v>
      </c>
      <c r="L64" s="99">
        <v>20</v>
      </c>
      <c r="M64" s="99">
        <v>0.05</v>
      </c>
      <c r="N64" s="84">
        <v>4607156872299</v>
      </c>
      <c r="O64" s="100" t="s">
        <v>287</v>
      </c>
      <c r="P64" s="90">
        <v>102.41</v>
      </c>
      <c r="Q64" s="90">
        <v>84.12</v>
      </c>
      <c r="R64" s="90">
        <v>76.81</v>
      </c>
      <c r="S64" s="90">
        <v>0</v>
      </c>
      <c r="T64" s="91"/>
      <c r="U64" s="92">
        <f>T64*R64</f>
        <v>0</v>
      </c>
      <c r="V64" s="93">
        <f>T64/Y64</f>
        <v>0</v>
      </c>
      <c r="W64" s="91"/>
      <c r="X64" s="91">
        <v>60</v>
      </c>
      <c r="Y64" s="91">
        <f>VLOOKUP(D:D,Паллет!A:B,2,0)</f>
        <v>720</v>
      </c>
      <c r="Z64" s="92">
        <f>P64*1.5</f>
        <v>153.61500000000001</v>
      </c>
      <c r="AA64" s="91">
        <v>12</v>
      </c>
      <c r="AB64" s="94" t="s">
        <v>52</v>
      </c>
    </row>
    <row r="65" spans="1:28" ht="52.15" customHeight="1">
      <c r="A65" s="95">
        <v>56</v>
      </c>
      <c r="B65" s="95" t="s">
        <v>141</v>
      </c>
      <c r="C65" s="96"/>
      <c r="D65" s="97">
        <v>1160</v>
      </c>
      <c r="E65" s="83" t="s">
        <v>156</v>
      </c>
      <c r="F65" s="83" t="s">
        <v>143</v>
      </c>
      <c r="G65" s="84">
        <v>205</v>
      </c>
      <c r="H65" s="84">
        <v>540</v>
      </c>
      <c r="I65" s="84">
        <v>305</v>
      </c>
      <c r="J65" s="85">
        <v>4</v>
      </c>
      <c r="K65" s="98" t="s">
        <v>262</v>
      </c>
      <c r="L65" s="99">
        <v>20</v>
      </c>
      <c r="M65" s="99">
        <v>0.03</v>
      </c>
      <c r="N65" s="84">
        <v>4607156872183</v>
      </c>
      <c r="O65" s="100" t="s">
        <v>288</v>
      </c>
      <c r="P65" s="90">
        <v>93.02</v>
      </c>
      <c r="Q65" s="90">
        <v>76.400000000000006</v>
      </c>
      <c r="R65" s="90">
        <v>69.760000000000005</v>
      </c>
      <c r="S65" s="90">
        <v>0</v>
      </c>
      <c r="T65" s="91"/>
      <c r="U65" s="92">
        <f>T65*R65</f>
        <v>0</v>
      </c>
      <c r="V65" s="93">
        <f>T65/Y65</f>
        <v>0</v>
      </c>
      <c r="W65" s="91"/>
      <c r="X65" s="91">
        <v>60</v>
      </c>
      <c r="Y65" s="91">
        <f>VLOOKUP(D:D,Паллет!A:B,2,0)</f>
        <v>1260</v>
      </c>
      <c r="Z65" s="92">
        <f>P65*1.5</f>
        <v>139.53</v>
      </c>
      <c r="AA65" s="91">
        <v>12</v>
      </c>
      <c r="AB65" s="94" t="s">
        <v>52</v>
      </c>
    </row>
    <row r="66" spans="1:28" ht="38.85" customHeight="1">
      <c r="A66" s="95">
        <v>57</v>
      </c>
      <c r="B66" s="95" t="s">
        <v>141</v>
      </c>
      <c r="C66" s="96"/>
      <c r="D66" s="97">
        <v>979</v>
      </c>
      <c r="E66" s="83" t="s">
        <v>157</v>
      </c>
      <c r="F66" s="83" t="s">
        <v>143</v>
      </c>
      <c r="G66" s="84">
        <v>470</v>
      </c>
      <c r="H66" s="84">
        <v>710</v>
      </c>
      <c r="I66" s="84">
        <v>240</v>
      </c>
      <c r="J66" s="85">
        <v>5.2</v>
      </c>
      <c r="K66" s="98" t="s">
        <v>262</v>
      </c>
      <c r="L66" s="99">
        <v>20</v>
      </c>
      <c r="M66" s="99">
        <v>0.08</v>
      </c>
      <c r="N66" s="84">
        <v>4607156872312</v>
      </c>
      <c r="O66" s="100" t="s">
        <v>289</v>
      </c>
      <c r="P66" s="90">
        <v>116.36</v>
      </c>
      <c r="Q66" s="90">
        <v>95.59</v>
      </c>
      <c r="R66" s="90">
        <v>87.28</v>
      </c>
      <c r="S66" s="90">
        <v>0</v>
      </c>
      <c r="T66" s="91"/>
      <c r="U66" s="92">
        <f>T66*R66</f>
        <v>0</v>
      </c>
      <c r="V66" s="93">
        <f>T66/Y66</f>
        <v>0</v>
      </c>
      <c r="W66" s="91"/>
      <c r="X66" s="91">
        <v>60</v>
      </c>
      <c r="Y66" s="91">
        <f>VLOOKUP(D:D,Паллет!A:B,2,0)</f>
        <v>720</v>
      </c>
      <c r="Z66" s="92">
        <f>P66*1.5</f>
        <v>174.54</v>
      </c>
      <c r="AA66" s="91">
        <v>12</v>
      </c>
      <c r="AB66" s="94" t="s">
        <v>52</v>
      </c>
    </row>
    <row r="67" spans="1:28" ht="52.9" customHeight="1">
      <c r="A67" s="95">
        <v>58</v>
      </c>
      <c r="B67" s="95" t="s">
        <v>141</v>
      </c>
      <c r="C67" s="96"/>
      <c r="D67" s="97">
        <v>1161</v>
      </c>
      <c r="E67" s="83" t="s">
        <v>158</v>
      </c>
      <c r="F67" s="83" t="s">
        <v>143</v>
      </c>
      <c r="G67" s="84">
        <v>230</v>
      </c>
      <c r="H67" s="84">
        <v>330</v>
      </c>
      <c r="I67" s="84">
        <v>480</v>
      </c>
      <c r="J67" s="85">
        <v>4.7</v>
      </c>
      <c r="K67" s="98" t="s">
        <v>262</v>
      </c>
      <c r="L67" s="99">
        <v>20</v>
      </c>
      <c r="M67" s="99">
        <v>0.04</v>
      </c>
      <c r="N67" s="84">
        <v>4607156872190</v>
      </c>
      <c r="O67" s="100" t="s">
        <v>290</v>
      </c>
      <c r="P67" s="90">
        <v>107.17</v>
      </c>
      <c r="Q67" s="90">
        <v>88.03</v>
      </c>
      <c r="R67" s="90">
        <v>80.38</v>
      </c>
      <c r="S67" s="90">
        <v>0</v>
      </c>
      <c r="T67" s="91"/>
      <c r="U67" s="92">
        <f>T67*R67</f>
        <v>0</v>
      </c>
      <c r="V67" s="93">
        <f>T67/Y67</f>
        <v>0</v>
      </c>
      <c r="W67" s="91"/>
      <c r="X67" s="91">
        <v>60</v>
      </c>
      <c r="Y67" s="91">
        <f>VLOOKUP(D:D,Паллет!A:B,2,0)</f>
        <v>960</v>
      </c>
      <c r="Z67" s="92">
        <f>P67*1.5</f>
        <v>160.755</v>
      </c>
      <c r="AA67" s="91">
        <v>12</v>
      </c>
      <c r="AB67" s="94" t="s">
        <v>52</v>
      </c>
    </row>
    <row r="68" spans="1:28" ht="43.35" customHeight="1">
      <c r="A68" s="95">
        <v>59</v>
      </c>
      <c r="B68" s="95" t="s">
        <v>141</v>
      </c>
      <c r="C68" s="96"/>
      <c r="D68" s="97">
        <v>996</v>
      </c>
      <c r="E68" s="83" t="s">
        <v>159</v>
      </c>
      <c r="F68" s="83" t="s">
        <v>143</v>
      </c>
      <c r="G68" s="84">
        <v>270</v>
      </c>
      <c r="H68" s="84">
        <v>830</v>
      </c>
      <c r="I68" s="84">
        <v>270</v>
      </c>
      <c r="J68" s="85">
        <v>6.1</v>
      </c>
      <c r="K68" s="98" t="s">
        <v>262</v>
      </c>
      <c r="L68" s="99">
        <v>10</v>
      </c>
      <c r="M68" s="99">
        <v>0.06</v>
      </c>
      <c r="N68" s="84">
        <v>4607156872336</v>
      </c>
      <c r="O68" s="100" t="s">
        <v>291</v>
      </c>
      <c r="P68" s="90">
        <v>230.68</v>
      </c>
      <c r="Q68" s="90">
        <v>189.49</v>
      </c>
      <c r="R68" s="90">
        <v>173</v>
      </c>
      <c r="S68" s="90">
        <v>0</v>
      </c>
      <c r="T68" s="91"/>
      <c r="U68" s="92">
        <f>T68*R68</f>
        <v>0</v>
      </c>
      <c r="V68" s="93">
        <f>T68/Y68</f>
        <v>0</v>
      </c>
      <c r="W68" s="91"/>
      <c r="X68" s="91">
        <v>50</v>
      </c>
      <c r="Y68" s="91">
        <f>VLOOKUP(D:D,Паллет!A:B,2,0)</f>
        <v>200</v>
      </c>
      <c r="Z68" s="92">
        <f>P68*1.5</f>
        <v>346.02</v>
      </c>
      <c r="AA68" s="91">
        <v>12</v>
      </c>
      <c r="AB68" s="94" t="s">
        <v>52</v>
      </c>
    </row>
    <row r="69" spans="1:28" ht="53.25" customHeight="1">
      <c r="A69" s="95">
        <v>60</v>
      </c>
      <c r="B69" s="95" t="s">
        <v>141</v>
      </c>
      <c r="C69" s="96"/>
      <c r="D69" s="97">
        <v>1040</v>
      </c>
      <c r="E69" s="83" t="s">
        <v>160</v>
      </c>
      <c r="F69" s="83" t="s">
        <v>143</v>
      </c>
      <c r="G69" s="84">
        <v>200</v>
      </c>
      <c r="H69" s="84">
        <v>400</v>
      </c>
      <c r="I69" s="84">
        <v>620</v>
      </c>
      <c r="J69" s="85">
        <v>4</v>
      </c>
      <c r="K69" s="98" t="s">
        <v>262</v>
      </c>
      <c r="L69" s="99">
        <v>20</v>
      </c>
      <c r="M69" s="99">
        <v>0.05</v>
      </c>
      <c r="N69" s="84">
        <v>4607156872374</v>
      </c>
      <c r="O69" s="100" t="s">
        <v>292</v>
      </c>
      <c r="P69" s="90">
        <v>113.51</v>
      </c>
      <c r="Q69" s="90">
        <v>93.24</v>
      </c>
      <c r="R69" s="90">
        <v>85.13</v>
      </c>
      <c r="S69" s="90">
        <v>0</v>
      </c>
      <c r="T69" s="91"/>
      <c r="U69" s="92">
        <f>T69*R69</f>
        <v>0</v>
      </c>
      <c r="V69" s="93">
        <f>T69/Y69</f>
        <v>0</v>
      </c>
      <c r="W69" s="91"/>
      <c r="X69" s="91">
        <v>60</v>
      </c>
      <c r="Y69" s="91">
        <f>VLOOKUP(D:D,Паллет!A:B,2,0)</f>
        <v>480</v>
      </c>
      <c r="Z69" s="92">
        <f>P69*1.5</f>
        <v>170.26500000000001</v>
      </c>
      <c r="AA69" s="91">
        <v>12</v>
      </c>
      <c r="AB69" s="94" t="s">
        <v>52</v>
      </c>
    </row>
    <row r="70" spans="1:28" ht="52.7" customHeight="1">
      <c r="A70" s="95">
        <v>61</v>
      </c>
      <c r="B70" s="95" t="s">
        <v>141</v>
      </c>
      <c r="C70" s="96"/>
      <c r="D70" s="97">
        <v>1034</v>
      </c>
      <c r="E70" s="83" t="s">
        <v>161</v>
      </c>
      <c r="F70" s="83" t="s">
        <v>143</v>
      </c>
      <c r="G70" s="84">
        <v>250</v>
      </c>
      <c r="H70" s="84">
        <v>610</v>
      </c>
      <c r="I70" s="84">
        <v>260</v>
      </c>
      <c r="J70" s="85">
        <v>3.5</v>
      </c>
      <c r="K70" s="98" t="s">
        <v>262</v>
      </c>
      <c r="L70" s="99">
        <v>10</v>
      </c>
      <c r="M70" s="99">
        <v>0.04</v>
      </c>
      <c r="N70" s="84">
        <v>4607156872329</v>
      </c>
      <c r="O70" s="100" t="s">
        <v>293</v>
      </c>
      <c r="P70" s="90">
        <v>156.66999999999999</v>
      </c>
      <c r="Q70" s="90">
        <v>128.69999999999999</v>
      </c>
      <c r="R70" s="90">
        <v>117.5</v>
      </c>
      <c r="S70" s="90">
        <v>0</v>
      </c>
      <c r="T70" s="91"/>
      <c r="U70" s="92">
        <f>T70*R70</f>
        <v>0</v>
      </c>
      <c r="V70" s="93">
        <f>T70/Y70</f>
        <v>0</v>
      </c>
      <c r="W70" s="91"/>
      <c r="X70" s="91">
        <v>50</v>
      </c>
      <c r="Y70" s="91">
        <f>VLOOKUP(D:D,Паллет!A:B,2,0)</f>
        <v>300</v>
      </c>
      <c r="Z70" s="92">
        <f>P70*1.5</f>
        <v>235.005</v>
      </c>
      <c r="AA70" s="91">
        <v>12</v>
      </c>
      <c r="AB70" s="94" t="s">
        <v>52</v>
      </c>
    </row>
    <row r="71" spans="1:28" ht="53.65" customHeight="1">
      <c r="A71" s="95">
        <v>62</v>
      </c>
      <c r="B71" s="95" t="s">
        <v>141</v>
      </c>
      <c r="C71" s="102"/>
      <c r="D71" s="103">
        <v>1046</v>
      </c>
      <c r="E71" s="104" t="s">
        <v>162</v>
      </c>
      <c r="F71" s="83" t="s">
        <v>143</v>
      </c>
      <c r="G71" s="84">
        <v>290</v>
      </c>
      <c r="H71" s="84">
        <v>460</v>
      </c>
      <c r="I71" s="84">
        <v>290</v>
      </c>
      <c r="J71" s="85">
        <v>6</v>
      </c>
      <c r="K71" s="98" t="s">
        <v>262</v>
      </c>
      <c r="L71" s="105">
        <v>10</v>
      </c>
      <c r="M71" s="105">
        <v>0.04</v>
      </c>
      <c r="N71" s="84">
        <v>4607156872343</v>
      </c>
      <c r="O71" s="100" t="s">
        <v>294</v>
      </c>
      <c r="P71" s="90">
        <v>236.7</v>
      </c>
      <c r="Q71" s="90">
        <v>194.42</v>
      </c>
      <c r="R71" s="90">
        <v>177.52</v>
      </c>
      <c r="S71" s="90">
        <v>0</v>
      </c>
      <c r="T71" s="91"/>
      <c r="U71" s="92">
        <f>T71*R71</f>
        <v>0</v>
      </c>
      <c r="V71" s="93">
        <f>T71/Y71</f>
        <v>0</v>
      </c>
      <c r="W71" s="91"/>
      <c r="X71" s="91">
        <v>50</v>
      </c>
      <c r="Y71" s="91">
        <f>VLOOKUP(D:D,Паллет!A:B,2,0)</f>
        <v>200</v>
      </c>
      <c r="Z71" s="92">
        <f>P71*1.5</f>
        <v>355.04999999999995</v>
      </c>
      <c r="AA71" s="91">
        <v>12</v>
      </c>
      <c r="AB71" s="94" t="s">
        <v>52</v>
      </c>
    </row>
    <row r="72" spans="1:28" ht="54.75" customHeight="1">
      <c r="A72" s="95">
        <v>63</v>
      </c>
      <c r="B72" s="95" t="s">
        <v>141</v>
      </c>
      <c r="C72" s="96"/>
      <c r="D72" s="97">
        <v>1035</v>
      </c>
      <c r="E72" s="83" t="s">
        <v>163</v>
      </c>
      <c r="F72" s="83" t="s">
        <v>143</v>
      </c>
      <c r="G72" s="84">
        <v>200</v>
      </c>
      <c r="H72" s="84">
        <v>400</v>
      </c>
      <c r="I72" s="84">
        <v>430</v>
      </c>
      <c r="J72" s="85">
        <v>2.5</v>
      </c>
      <c r="K72" s="98" t="s">
        <v>262</v>
      </c>
      <c r="L72" s="99">
        <v>5</v>
      </c>
      <c r="M72" s="99">
        <v>0.03</v>
      </c>
      <c r="N72" s="84">
        <v>4607156872503</v>
      </c>
      <c r="O72" s="100" t="s">
        <v>295</v>
      </c>
      <c r="P72" s="90">
        <v>225.36</v>
      </c>
      <c r="Q72" s="90">
        <v>185.12</v>
      </c>
      <c r="R72" s="90">
        <v>169.02</v>
      </c>
      <c r="S72" s="90">
        <v>0</v>
      </c>
      <c r="T72" s="91"/>
      <c r="U72" s="92">
        <f>T72*R72</f>
        <v>0</v>
      </c>
      <c r="V72" s="93">
        <f>T72/Y72</f>
        <v>0</v>
      </c>
      <c r="W72" s="91"/>
      <c r="X72" s="91">
        <v>50</v>
      </c>
      <c r="Y72" s="91">
        <f>VLOOKUP(D:D,Паллет!A:B,2,0)</f>
        <v>300</v>
      </c>
      <c r="Z72" s="92">
        <f>P72*1.5</f>
        <v>338.04</v>
      </c>
      <c r="AA72" s="91">
        <v>12</v>
      </c>
      <c r="AB72" s="94" t="s">
        <v>52</v>
      </c>
    </row>
    <row r="73" spans="1:28" ht="41.25" customHeight="1">
      <c r="A73" s="95">
        <v>64</v>
      </c>
      <c r="B73" s="95" t="s">
        <v>141</v>
      </c>
      <c r="C73" s="96"/>
      <c r="D73" s="97">
        <v>1033</v>
      </c>
      <c r="E73" s="83" t="s">
        <v>164</v>
      </c>
      <c r="F73" s="83" t="s">
        <v>143</v>
      </c>
      <c r="G73" s="84">
        <v>200</v>
      </c>
      <c r="H73" s="84">
        <v>600</v>
      </c>
      <c r="I73" s="84">
        <v>430</v>
      </c>
      <c r="J73" s="85">
        <v>5.5</v>
      </c>
      <c r="K73" s="98" t="s">
        <v>262</v>
      </c>
      <c r="L73" s="99">
        <v>5</v>
      </c>
      <c r="M73" s="99">
        <v>0.04</v>
      </c>
      <c r="N73" s="84">
        <v>4607156872510</v>
      </c>
      <c r="O73" s="100" t="s">
        <v>296</v>
      </c>
      <c r="P73" s="90">
        <v>335.15</v>
      </c>
      <c r="Q73" s="90">
        <v>275.3</v>
      </c>
      <c r="R73" s="90">
        <v>251.36</v>
      </c>
      <c r="S73" s="90">
        <v>0</v>
      </c>
      <c r="T73" s="91"/>
      <c r="U73" s="92">
        <f>T73*R73</f>
        <v>0</v>
      </c>
      <c r="V73" s="93">
        <f>T73/Y73</f>
        <v>0</v>
      </c>
      <c r="W73" s="91"/>
      <c r="X73" s="91">
        <v>50</v>
      </c>
      <c r="Y73" s="91">
        <f>VLOOKUP(D:D,Паллет!A:B,2,0)</f>
        <v>120</v>
      </c>
      <c r="Z73" s="92">
        <f>P73*1.5</f>
        <v>502.72499999999997</v>
      </c>
      <c r="AA73" s="91">
        <v>12</v>
      </c>
      <c r="AB73" s="94" t="s">
        <v>52</v>
      </c>
    </row>
    <row r="74" spans="1:28" ht="38.1" customHeight="1">
      <c r="A74" s="95">
        <v>65</v>
      </c>
      <c r="B74" s="95" t="s">
        <v>141</v>
      </c>
      <c r="C74" s="96"/>
      <c r="D74" s="97">
        <v>483</v>
      </c>
      <c r="E74" s="83" t="s">
        <v>165</v>
      </c>
      <c r="F74" s="83" t="s">
        <v>143</v>
      </c>
      <c r="G74" s="84">
        <v>200</v>
      </c>
      <c r="H74" s="84">
        <v>700</v>
      </c>
      <c r="I74" s="84">
        <v>430</v>
      </c>
      <c r="J74" s="85">
        <v>6.3</v>
      </c>
      <c r="K74" s="98" t="s">
        <v>262</v>
      </c>
      <c r="L74" s="99">
        <v>5</v>
      </c>
      <c r="M74" s="99">
        <v>0.05</v>
      </c>
      <c r="N74" s="84">
        <v>4607156872527</v>
      </c>
      <c r="O74" s="100" t="s">
        <v>297</v>
      </c>
      <c r="P74" s="90">
        <v>431.41</v>
      </c>
      <c r="Q74" s="90">
        <v>354.37</v>
      </c>
      <c r="R74" s="90">
        <v>323.56</v>
      </c>
      <c r="S74" s="90">
        <v>0</v>
      </c>
      <c r="T74" s="91"/>
      <c r="U74" s="92">
        <f>T74*R74</f>
        <v>0</v>
      </c>
      <c r="V74" s="93">
        <f>T74/Y74</f>
        <v>0</v>
      </c>
      <c r="W74" s="91"/>
      <c r="X74" s="91">
        <v>50</v>
      </c>
      <c r="Y74" s="91">
        <f>VLOOKUP(D:D,Паллет!A:B,2,0)</f>
        <v>80</v>
      </c>
      <c r="Z74" s="92">
        <f>P74*1.5</f>
        <v>647.11500000000001</v>
      </c>
      <c r="AA74" s="91">
        <v>12</v>
      </c>
      <c r="AB74" s="94" t="s">
        <v>52</v>
      </c>
    </row>
    <row r="75" spans="1:28" ht="43.35" customHeight="1">
      <c r="A75" s="99">
        <v>66</v>
      </c>
      <c r="B75" s="95" t="s">
        <v>141</v>
      </c>
      <c r="C75" s="109"/>
      <c r="D75" s="82">
        <v>1146</v>
      </c>
      <c r="E75" s="83" t="s">
        <v>166</v>
      </c>
      <c r="F75" s="83" t="s">
        <v>143</v>
      </c>
      <c r="G75" s="84">
        <v>400</v>
      </c>
      <c r="H75" s="84">
        <v>600</v>
      </c>
      <c r="I75" s="84">
        <v>200</v>
      </c>
      <c r="J75" s="85">
        <v>1.4</v>
      </c>
      <c r="K75" s="98" t="s">
        <v>262</v>
      </c>
      <c r="L75" s="87">
        <v>50</v>
      </c>
      <c r="M75" s="99">
        <v>0.1</v>
      </c>
      <c r="N75" s="84">
        <v>4607156871513</v>
      </c>
      <c r="O75" s="100" t="s">
        <v>167</v>
      </c>
      <c r="P75" s="90">
        <v>27.12</v>
      </c>
      <c r="Q75" s="90">
        <v>22.28</v>
      </c>
      <c r="R75" s="90">
        <v>20.34</v>
      </c>
      <c r="S75" s="90">
        <v>0</v>
      </c>
      <c r="T75" s="91"/>
      <c r="U75" s="92">
        <f>T75*R75</f>
        <v>0</v>
      </c>
      <c r="V75" s="93">
        <f>T75/Y75</f>
        <v>0</v>
      </c>
      <c r="W75" s="91"/>
      <c r="X75" s="91">
        <v>50</v>
      </c>
      <c r="Y75" s="91">
        <f>VLOOKUP(D:D,Паллет!A:B,2,0)</f>
        <v>7000</v>
      </c>
      <c r="Z75" s="92">
        <f>P75*1.5</f>
        <v>40.68</v>
      </c>
      <c r="AA75" s="91">
        <v>12</v>
      </c>
      <c r="AB75" s="94" t="s">
        <v>52</v>
      </c>
    </row>
    <row r="76" spans="1:28" ht="39.75" customHeight="1">
      <c r="A76" s="95">
        <v>67</v>
      </c>
      <c r="B76" s="95" t="s">
        <v>168</v>
      </c>
      <c r="C76" s="96"/>
      <c r="D76" s="97">
        <v>219</v>
      </c>
      <c r="E76" s="101" t="s">
        <v>169</v>
      </c>
      <c r="F76" s="101" t="s">
        <v>54</v>
      </c>
      <c r="G76" s="84">
        <v>215</v>
      </c>
      <c r="H76" s="84">
        <v>420</v>
      </c>
      <c r="I76" s="84">
        <v>240</v>
      </c>
      <c r="J76" s="85">
        <v>3.7</v>
      </c>
      <c r="K76" s="98" t="s">
        <v>262</v>
      </c>
      <c r="L76" s="99">
        <v>5</v>
      </c>
      <c r="M76" s="99">
        <v>0.02</v>
      </c>
      <c r="N76" s="84">
        <v>4607156878277</v>
      </c>
      <c r="O76" s="100" t="s">
        <v>170</v>
      </c>
      <c r="P76" s="90">
        <v>327.67</v>
      </c>
      <c r="Q76" s="90">
        <v>269.16000000000003</v>
      </c>
      <c r="R76" s="90">
        <v>245.75</v>
      </c>
      <c r="S76" s="90">
        <v>0</v>
      </c>
      <c r="T76" s="91"/>
      <c r="U76" s="92">
        <f>T76*R76</f>
        <v>0</v>
      </c>
      <c r="V76" s="93">
        <f>T76/Y76</f>
        <v>0</v>
      </c>
      <c r="W76" s="91"/>
      <c r="X76" s="91">
        <v>50</v>
      </c>
      <c r="Y76" s="91">
        <f>VLOOKUP(D:D,Паллет!A:B,2,0)</f>
        <v>300</v>
      </c>
      <c r="Z76" s="92">
        <f>P76*1.5</f>
        <v>491.505</v>
      </c>
      <c r="AA76" s="91">
        <v>12</v>
      </c>
      <c r="AB76" s="94" t="s">
        <v>52</v>
      </c>
    </row>
    <row r="77" spans="1:28" ht="39.75" customHeight="1">
      <c r="A77" s="95">
        <v>68</v>
      </c>
      <c r="B77" s="95" t="s">
        <v>168</v>
      </c>
      <c r="C77" s="96"/>
      <c r="D77" s="103">
        <v>1000</v>
      </c>
      <c r="E77" s="104" t="s">
        <v>171</v>
      </c>
      <c r="F77" s="104" t="s">
        <v>51</v>
      </c>
      <c r="G77" s="84">
        <v>380</v>
      </c>
      <c r="H77" s="84">
        <v>510</v>
      </c>
      <c r="I77" s="84">
        <v>160</v>
      </c>
      <c r="J77" s="85">
        <v>5.9</v>
      </c>
      <c r="K77" s="98" t="s">
        <v>262</v>
      </c>
      <c r="L77" s="105">
        <v>30</v>
      </c>
      <c r="M77" s="105">
        <v>0.03</v>
      </c>
      <c r="N77" s="84">
        <v>4607156872367</v>
      </c>
      <c r="O77" s="100" t="s">
        <v>172</v>
      </c>
      <c r="P77" s="90">
        <v>73.260000000000005</v>
      </c>
      <c r="Q77" s="90">
        <v>60.18</v>
      </c>
      <c r="R77" s="90">
        <v>54.95</v>
      </c>
      <c r="S77" s="90">
        <v>0</v>
      </c>
      <c r="T77" s="91"/>
      <c r="U77" s="92">
        <f>T77*R77</f>
        <v>0</v>
      </c>
      <c r="V77" s="93">
        <f>T77/Y77</f>
        <v>0</v>
      </c>
      <c r="W77" s="91"/>
      <c r="X77" s="91">
        <v>60</v>
      </c>
      <c r="Y77" s="91">
        <f>VLOOKUP(D:D,Паллет!A:B,2,0)</f>
        <v>960</v>
      </c>
      <c r="Z77" s="92">
        <f>P77*1.5</f>
        <v>109.89000000000001</v>
      </c>
      <c r="AA77" s="91">
        <v>12</v>
      </c>
      <c r="AB77" s="94" t="s">
        <v>52</v>
      </c>
    </row>
    <row r="78" spans="1:28" ht="39.75" customHeight="1">
      <c r="A78" s="95">
        <v>69</v>
      </c>
      <c r="B78" s="95" t="s">
        <v>168</v>
      </c>
      <c r="C78" s="96"/>
      <c r="D78" s="103">
        <v>1003</v>
      </c>
      <c r="E78" s="104" t="s">
        <v>173</v>
      </c>
      <c r="F78" s="104" t="s">
        <v>51</v>
      </c>
      <c r="G78" s="84">
        <v>380</v>
      </c>
      <c r="H78" s="84">
        <v>500</v>
      </c>
      <c r="I78" s="84">
        <v>160</v>
      </c>
      <c r="J78" s="85">
        <v>4.9000000000000004</v>
      </c>
      <c r="K78" s="98" t="s">
        <v>262</v>
      </c>
      <c r="L78" s="105">
        <v>30</v>
      </c>
      <c r="M78" s="105">
        <v>0.03</v>
      </c>
      <c r="N78" s="84">
        <v>4607156872756</v>
      </c>
      <c r="O78" s="100" t="s">
        <v>172</v>
      </c>
      <c r="P78" s="90">
        <v>64.569999999999993</v>
      </c>
      <c r="Q78" s="90">
        <v>53.04</v>
      </c>
      <c r="R78" s="90">
        <v>48.43</v>
      </c>
      <c r="S78" s="90">
        <v>0</v>
      </c>
      <c r="T78" s="91"/>
      <c r="U78" s="92">
        <f>T78*R78</f>
        <v>0</v>
      </c>
      <c r="V78" s="93">
        <f>T78/Y78</f>
        <v>0</v>
      </c>
      <c r="W78" s="91"/>
      <c r="X78" s="91">
        <v>60</v>
      </c>
      <c r="Y78" s="91">
        <f>VLOOKUP(D:D,Паллет!A:B,2,0)</f>
        <v>960</v>
      </c>
      <c r="Z78" s="92">
        <f>P78*1.5</f>
        <v>96.85499999999999</v>
      </c>
      <c r="AA78" s="91">
        <v>12</v>
      </c>
      <c r="AB78" s="94" t="s">
        <v>52</v>
      </c>
    </row>
    <row r="79" spans="1:28" ht="40.700000000000003" customHeight="1">
      <c r="A79" s="95">
        <v>70</v>
      </c>
      <c r="B79" s="95" t="s">
        <v>168</v>
      </c>
      <c r="C79" s="96"/>
      <c r="D79" s="103">
        <v>1095</v>
      </c>
      <c r="E79" s="104" t="s">
        <v>174</v>
      </c>
      <c r="F79" s="104" t="s">
        <v>51</v>
      </c>
      <c r="G79" s="84">
        <v>410</v>
      </c>
      <c r="H79" s="84">
        <v>500</v>
      </c>
      <c r="I79" s="84">
        <v>200</v>
      </c>
      <c r="J79" s="85">
        <v>7.5</v>
      </c>
      <c r="K79" s="98" t="s">
        <v>262</v>
      </c>
      <c r="L79" s="105">
        <v>30</v>
      </c>
      <c r="M79" s="105">
        <v>0.04</v>
      </c>
      <c r="N79" s="84">
        <v>4607156873241</v>
      </c>
      <c r="O79" s="100" t="s">
        <v>172</v>
      </c>
      <c r="P79" s="90">
        <v>88.01</v>
      </c>
      <c r="Q79" s="90">
        <v>72.290000000000006</v>
      </c>
      <c r="R79" s="90">
        <v>66.010000000000005</v>
      </c>
      <c r="S79" s="90">
        <v>0</v>
      </c>
      <c r="T79" s="91"/>
      <c r="U79" s="92">
        <f>T79*R79</f>
        <v>0</v>
      </c>
      <c r="V79" s="93">
        <f>T79/Y79</f>
        <v>0</v>
      </c>
      <c r="W79" s="91"/>
      <c r="X79" s="91">
        <v>60</v>
      </c>
      <c r="Y79" s="91">
        <f>VLOOKUP(D:D,Паллет!A:B,2,0)</f>
        <v>1320</v>
      </c>
      <c r="Z79" s="92">
        <f>P79*1.5</f>
        <v>132.01500000000001</v>
      </c>
      <c r="AA79" s="91">
        <v>12</v>
      </c>
      <c r="AB79" s="94" t="s">
        <v>52</v>
      </c>
    </row>
    <row r="80" spans="1:28" ht="39.75" customHeight="1">
      <c r="A80" s="95">
        <v>71</v>
      </c>
      <c r="B80" s="95" t="s">
        <v>168</v>
      </c>
      <c r="C80" s="96"/>
      <c r="D80" s="103">
        <v>1141</v>
      </c>
      <c r="E80" s="104" t="s">
        <v>175</v>
      </c>
      <c r="F80" s="104" t="s">
        <v>51</v>
      </c>
      <c r="G80" s="84">
        <v>220</v>
      </c>
      <c r="H80" s="84">
        <v>400</v>
      </c>
      <c r="I80" s="84">
        <v>350</v>
      </c>
      <c r="J80" s="85">
        <v>2.75</v>
      </c>
      <c r="K80" s="98" t="s">
        <v>262</v>
      </c>
      <c r="L80" s="105">
        <v>30</v>
      </c>
      <c r="M80" s="105">
        <v>0.03</v>
      </c>
      <c r="N80" s="84">
        <v>4607156873845</v>
      </c>
      <c r="O80" s="100" t="s">
        <v>176</v>
      </c>
      <c r="P80" s="90">
        <v>56.46</v>
      </c>
      <c r="Q80" s="90">
        <v>46.38</v>
      </c>
      <c r="R80" s="90">
        <v>42.34</v>
      </c>
      <c r="S80" s="90">
        <v>0</v>
      </c>
      <c r="T80" s="91"/>
      <c r="U80" s="92">
        <f>T80*R80</f>
        <v>0</v>
      </c>
      <c r="V80" s="93">
        <f>T80/Y80</f>
        <v>0</v>
      </c>
      <c r="W80" s="91"/>
      <c r="X80" s="91">
        <v>60</v>
      </c>
      <c r="Y80" s="91">
        <f>VLOOKUP(D:D,Паллет!A:B,2,0)</f>
        <v>1200</v>
      </c>
      <c r="Z80" s="92">
        <f>P80*1.5</f>
        <v>84.69</v>
      </c>
      <c r="AA80" s="91">
        <v>12</v>
      </c>
      <c r="AB80" s="94" t="s">
        <v>52</v>
      </c>
    </row>
    <row r="81" spans="1:28" ht="40.700000000000003" customHeight="1">
      <c r="A81" s="95">
        <v>72</v>
      </c>
      <c r="B81" s="95" t="s">
        <v>168</v>
      </c>
      <c r="C81" s="96"/>
      <c r="D81" s="103">
        <v>992</v>
      </c>
      <c r="E81" s="104" t="s">
        <v>177</v>
      </c>
      <c r="F81" s="104" t="s">
        <v>51</v>
      </c>
      <c r="G81" s="84">
        <v>190</v>
      </c>
      <c r="H81" s="84">
        <v>370</v>
      </c>
      <c r="I81" s="84">
        <v>160</v>
      </c>
      <c r="J81" s="85">
        <v>1</v>
      </c>
      <c r="K81" s="98" t="s">
        <v>262</v>
      </c>
      <c r="L81" s="105">
        <v>50</v>
      </c>
      <c r="M81" s="105">
        <v>0.01</v>
      </c>
      <c r="N81" s="84">
        <v>4607156871568</v>
      </c>
      <c r="O81" s="100" t="s">
        <v>178</v>
      </c>
      <c r="P81" s="90">
        <v>19.39</v>
      </c>
      <c r="Q81" s="90">
        <v>15.92</v>
      </c>
      <c r="R81" s="90">
        <v>14.54</v>
      </c>
      <c r="S81" s="90">
        <v>0</v>
      </c>
      <c r="T81" s="91"/>
      <c r="U81" s="92">
        <f>T81*R81</f>
        <v>0</v>
      </c>
      <c r="V81" s="93">
        <f>T81/Y81</f>
        <v>0</v>
      </c>
      <c r="W81" s="91"/>
      <c r="X81" s="91">
        <v>100</v>
      </c>
      <c r="Y81" s="91">
        <f>VLOOKUP(D:D,Паллет!A:B,2,0)</f>
        <v>6000</v>
      </c>
      <c r="Z81" s="92">
        <f>P81*1.5</f>
        <v>29.085000000000001</v>
      </c>
      <c r="AA81" s="91">
        <v>12</v>
      </c>
      <c r="AB81" s="94" t="s">
        <v>52</v>
      </c>
    </row>
    <row r="82" spans="1:28" ht="33.4" customHeight="1">
      <c r="A82" s="95">
        <v>73</v>
      </c>
      <c r="B82" s="95" t="s">
        <v>168</v>
      </c>
      <c r="C82" s="96"/>
      <c r="D82" s="97">
        <v>1062</v>
      </c>
      <c r="E82" s="83" t="s">
        <v>179</v>
      </c>
      <c r="F82" s="83" t="s">
        <v>143</v>
      </c>
      <c r="G82" s="84">
        <v>600</v>
      </c>
      <c r="H82" s="84">
        <v>750</v>
      </c>
      <c r="I82" s="84">
        <v>150</v>
      </c>
      <c r="J82" s="85">
        <v>4</v>
      </c>
      <c r="K82" s="98" t="s">
        <v>262</v>
      </c>
      <c r="L82" s="99">
        <v>30</v>
      </c>
      <c r="M82" s="99">
        <v>7.0000000000000007E-2</v>
      </c>
      <c r="N82" s="84">
        <v>4607156872664</v>
      </c>
      <c r="O82" s="100" t="s">
        <v>180</v>
      </c>
      <c r="P82" s="90">
        <v>45.85</v>
      </c>
      <c r="Q82" s="90">
        <v>37.659999999999997</v>
      </c>
      <c r="R82" s="90">
        <v>34.39</v>
      </c>
      <c r="S82" s="90">
        <v>0</v>
      </c>
      <c r="T82" s="91"/>
      <c r="U82" s="92">
        <f>T82*R82</f>
        <v>0</v>
      </c>
      <c r="V82" s="93">
        <f>T82/Y82</f>
        <v>0</v>
      </c>
      <c r="W82" s="91"/>
      <c r="X82" s="91">
        <v>60</v>
      </c>
      <c r="Y82" s="91">
        <f>VLOOKUP(D:D,Паллет!A:B,2,0)</f>
        <v>810</v>
      </c>
      <c r="Z82" s="92">
        <f>P82*1.5</f>
        <v>68.775000000000006</v>
      </c>
      <c r="AA82" s="91">
        <v>12</v>
      </c>
      <c r="AB82" s="94" t="s">
        <v>52</v>
      </c>
    </row>
    <row r="83" spans="1:28" ht="43.35" customHeight="1">
      <c r="A83" s="95">
        <v>74</v>
      </c>
      <c r="B83" s="95" t="s">
        <v>168</v>
      </c>
      <c r="C83" s="96"/>
      <c r="D83" s="97" t="s">
        <v>181</v>
      </c>
      <c r="E83" s="83" t="s">
        <v>182</v>
      </c>
      <c r="F83" s="83" t="s">
        <v>54</v>
      </c>
      <c r="G83" s="84">
        <v>150</v>
      </c>
      <c r="H83" s="84">
        <v>410</v>
      </c>
      <c r="I83" s="84">
        <v>150</v>
      </c>
      <c r="J83" s="85">
        <v>2.4</v>
      </c>
      <c r="K83" s="98" t="s">
        <v>262</v>
      </c>
      <c r="L83" s="99">
        <v>4</v>
      </c>
      <c r="M83" s="99">
        <v>0.01</v>
      </c>
      <c r="N83" s="84">
        <v>4607156876365</v>
      </c>
      <c r="O83" s="100"/>
      <c r="P83" s="90">
        <v>283.36</v>
      </c>
      <c r="Q83" s="90">
        <v>232.76</v>
      </c>
      <c r="R83" s="90">
        <v>212.52</v>
      </c>
      <c r="S83" s="90">
        <v>0</v>
      </c>
      <c r="T83" s="91"/>
      <c r="U83" s="92">
        <f>T83*R83</f>
        <v>0</v>
      </c>
      <c r="V83" s="93">
        <f>T83/Y83</f>
        <v>0</v>
      </c>
      <c r="W83" s="91"/>
      <c r="X83" s="91">
        <v>40</v>
      </c>
      <c r="Y83" s="91">
        <f>VLOOKUP(D:D,Паллет!A:B,2,0)</f>
        <v>312</v>
      </c>
      <c r="Z83" s="92">
        <f>P83*1.5</f>
        <v>425.04</v>
      </c>
      <c r="AA83" s="91">
        <v>12</v>
      </c>
      <c r="AB83" s="94" t="s">
        <v>52</v>
      </c>
    </row>
    <row r="84" spans="1:28" ht="31.35" customHeight="1">
      <c r="A84" s="95">
        <v>75</v>
      </c>
      <c r="B84" s="95" t="s">
        <v>168</v>
      </c>
      <c r="C84" s="96"/>
      <c r="D84" s="97" t="s">
        <v>183</v>
      </c>
      <c r="E84" s="83" t="s">
        <v>184</v>
      </c>
      <c r="F84" s="83" t="s">
        <v>54</v>
      </c>
      <c r="G84" s="84">
        <v>400</v>
      </c>
      <c r="H84" s="84">
        <v>550</v>
      </c>
      <c r="I84" s="84">
        <v>200</v>
      </c>
      <c r="J84" s="85">
        <v>4</v>
      </c>
      <c r="K84" s="98" t="s">
        <v>262</v>
      </c>
      <c r="L84" s="99">
        <v>100</v>
      </c>
      <c r="M84" s="99">
        <v>0.04</v>
      </c>
      <c r="N84" s="84">
        <v>4607156876693</v>
      </c>
      <c r="O84" s="100"/>
      <c r="P84" s="90">
        <v>17.21</v>
      </c>
      <c r="Q84" s="90">
        <v>14.12</v>
      </c>
      <c r="R84" s="90">
        <v>12.9</v>
      </c>
      <c r="S84" s="90">
        <v>0</v>
      </c>
      <c r="T84" s="91"/>
      <c r="U84" s="92">
        <f>T84*R84</f>
        <v>0</v>
      </c>
      <c r="V84" s="93">
        <f>T84/Y84</f>
        <v>0</v>
      </c>
      <c r="W84" s="91"/>
      <c r="X84" s="91">
        <v>100</v>
      </c>
      <c r="Y84" s="91">
        <f>VLOOKUP(D:D,Паллет!A:B,2,0)</f>
        <v>2400</v>
      </c>
      <c r="Z84" s="92">
        <f>P84*1.5</f>
        <v>25.815000000000001</v>
      </c>
      <c r="AA84" s="91">
        <v>12</v>
      </c>
      <c r="AB84" s="94" t="s">
        <v>52</v>
      </c>
    </row>
    <row r="85" spans="1:28" ht="42.2" customHeight="1">
      <c r="A85" s="95">
        <v>76</v>
      </c>
      <c r="B85" s="95" t="s">
        <v>168</v>
      </c>
      <c r="C85" s="96"/>
      <c r="D85" s="97">
        <v>412</v>
      </c>
      <c r="E85" s="83" t="s">
        <v>185</v>
      </c>
      <c r="F85" s="83" t="s">
        <v>54</v>
      </c>
      <c r="G85" s="84">
        <v>380</v>
      </c>
      <c r="H85" s="84">
        <v>390</v>
      </c>
      <c r="I85" s="84">
        <v>150</v>
      </c>
      <c r="J85" s="85">
        <v>3</v>
      </c>
      <c r="K85" s="98" t="s">
        <v>262</v>
      </c>
      <c r="L85" s="99">
        <v>4</v>
      </c>
      <c r="M85" s="99">
        <v>0.02</v>
      </c>
      <c r="N85" s="84">
        <v>4607156876235</v>
      </c>
      <c r="O85" s="100"/>
      <c r="P85" s="90">
        <v>317.3</v>
      </c>
      <c r="Q85" s="90">
        <v>260.64</v>
      </c>
      <c r="R85" s="90">
        <v>237.97</v>
      </c>
      <c r="S85" s="90">
        <v>0</v>
      </c>
      <c r="T85" s="91"/>
      <c r="U85" s="92">
        <f>T85*R85</f>
        <v>0</v>
      </c>
      <c r="V85" s="93">
        <f>T85/Y85</f>
        <v>0</v>
      </c>
      <c r="W85" s="91"/>
      <c r="X85" s="91">
        <v>40</v>
      </c>
      <c r="Y85" s="91">
        <f>VLOOKUP(D:D,Паллет!A:B,2,0)</f>
        <v>312</v>
      </c>
      <c r="Z85" s="92">
        <f>P85*1.5</f>
        <v>475.95000000000005</v>
      </c>
      <c r="AA85" s="91">
        <v>12</v>
      </c>
      <c r="AB85" s="94" t="s">
        <v>52</v>
      </c>
    </row>
    <row r="86" spans="1:28" ht="33.4" customHeight="1">
      <c r="A86" s="95">
        <v>77</v>
      </c>
      <c r="B86" s="95" t="s">
        <v>168</v>
      </c>
      <c r="C86" s="96"/>
      <c r="D86" s="97" t="s">
        <v>186</v>
      </c>
      <c r="E86" s="83" t="s">
        <v>187</v>
      </c>
      <c r="F86" s="83" t="s">
        <v>51</v>
      </c>
      <c r="G86" s="84">
        <v>400</v>
      </c>
      <c r="H86" s="84">
        <v>550</v>
      </c>
      <c r="I86" s="84">
        <v>200</v>
      </c>
      <c r="J86" s="85">
        <v>5.6</v>
      </c>
      <c r="K86" s="98" t="s">
        <v>262</v>
      </c>
      <c r="L86" s="99">
        <v>80</v>
      </c>
      <c r="M86" s="99">
        <v>0.04</v>
      </c>
      <c r="N86" s="84">
        <v>4607156876686</v>
      </c>
      <c r="O86" s="100"/>
      <c r="P86" s="90">
        <v>26.14</v>
      </c>
      <c r="Q86" s="90">
        <v>21.47</v>
      </c>
      <c r="R86" s="90">
        <v>19.600000000000001</v>
      </c>
      <c r="S86" s="90">
        <v>0</v>
      </c>
      <c r="T86" s="91"/>
      <c r="U86" s="92">
        <f>T86*R86</f>
        <v>0</v>
      </c>
      <c r="V86" s="93">
        <f>T86/Y86</f>
        <v>0</v>
      </c>
      <c r="W86" s="91"/>
      <c r="X86" s="91">
        <v>80</v>
      </c>
      <c r="Y86" s="91">
        <f>VLOOKUP(D:D,Паллет!A:B,2,0)</f>
        <v>1920</v>
      </c>
      <c r="Z86" s="92">
        <f>P86*1.5</f>
        <v>39.21</v>
      </c>
      <c r="AA86" s="91">
        <v>12</v>
      </c>
      <c r="AB86" s="94" t="s">
        <v>52</v>
      </c>
    </row>
    <row r="87" spans="1:28" ht="32.1" customHeight="1">
      <c r="A87" s="95">
        <v>78</v>
      </c>
      <c r="B87" s="95" t="s">
        <v>168</v>
      </c>
      <c r="C87" s="96"/>
      <c r="D87" s="97">
        <v>159</v>
      </c>
      <c r="E87" s="83" t="s">
        <v>188</v>
      </c>
      <c r="F87" s="83" t="s">
        <v>54</v>
      </c>
      <c r="G87" s="84">
        <v>400</v>
      </c>
      <c r="H87" s="84">
        <v>550</v>
      </c>
      <c r="I87" s="84">
        <v>200</v>
      </c>
      <c r="J87" s="85">
        <v>14.4</v>
      </c>
      <c r="K87" s="98" t="s">
        <v>262</v>
      </c>
      <c r="L87" s="99">
        <v>80</v>
      </c>
      <c r="M87" s="99">
        <v>0.04</v>
      </c>
      <c r="N87" s="84">
        <v>4607156870929</v>
      </c>
      <c r="O87" s="100"/>
      <c r="P87" s="90">
        <v>36.76</v>
      </c>
      <c r="Q87" s="90">
        <v>31.74</v>
      </c>
      <c r="R87" s="90">
        <v>28.98</v>
      </c>
      <c r="S87" s="90">
        <v>0</v>
      </c>
      <c r="T87" s="91"/>
      <c r="U87" s="92">
        <f>T87*R87</f>
        <v>0</v>
      </c>
      <c r="V87" s="93">
        <f>T87/Y87</f>
        <v>0</v>
      </c>
      <c r="W87" s="91"/>
      <c r="X87" s="91">
        <v>80</v>
      </c>
      <c r="Y87" s="91">
        <f>VLOOKUP(D:D,Паллет!A:B,2,0)</f>
        <v>480</v>
      </c>
      <c r="Z87" s="92">
        <f>P87*1.5</f>
        <v>55.14</v>
      </c>
      <c r="AA87" s="91">
        <v>12</v>
      </c>
      <c r="AB87" s="94" t="s">
        <v>52</v>
      </c>
    </row>
    <row r="88" spans="1:28" ht="29.1" customHeight="1">
      <c r="A88" s="95">
        <v>79</v>
      </c>
      <c r="B88" s="95" t="s">
        <v>168</v>
      </c>
      <c r="C88" s="96"/>
      <c r="D88" s="97">
        <v>160</v>
      </c>
      <c r="E88" s="83" t="s">
        <v>189</v>
      </c>
      <c r="F88" s="83" t="s">
        <v>54</v>
      </c>
      <c r="G88" s="84">
        <v>400</v>
      </c>
      <c r="H88" s="84">
        <v>550</v>
      </c>
      <c r="I88" s="84">
        <v>200</v>
      </c>
      <c r="J88" s="85">
        <v>8</v>
      </c>
      <c r="K88" s="98" t="s">
        <v>262</v>
      </c>
      <c r="L88" s="99">
        <v>80</v>
      </c>
      <c r="M88" s="99">
        <v>0.04</v>
      </c>
      <c r="N88" s="84">
        <v>4607156870905</v>
      </c>
      <c r="O88" s="100"/>
      <c r="P88" s="90">
        <v>21.8</v>
      </c>
      <c r="Q88" s="90">
        <v>18.84</v>
      </c>
      <c r="R88" s="90">
        <v>17.2</v>
      </c>
      <c r="S88" s="90">
        <v>0</v>
      </c>
      <c r="T88" s="91"/>
      <c r="U88" s="92">
        <f>T88*R88</f>
        <v>0</v>
      </c>
      <c r="V88" s="93">
        <f>T88/Y88</f>
        <v>0</v>
      </c>
      <c r="W88" s="91"/>
      <c r="X88" s="91">
        <v>80</v>
      </c>
      <c r="Y88" s="91">
        <f>VLOOKUP(D:D,Паллет!A:B,2,0)</f>
        <v>480</v>
      </c>
      <c r="Z88" s="92">
        <f>P88*1.5</f>
        <v>32.700000000000003</v>
      </c>
      <c r="AA88" s="91">
        <v>12</v>
      </c>
      <c r="AB88" s="94" t="s">
        <v>52</v>
      </c>
    </row>
    <row r="89" spans="1:28" ht="30.6" customHeight="1">
      <c r="A89" s="95">
        <v>80</v>
      </c>
      <c r="B89" s="95" t="s">
        <v>168</v>
      </c>
      <c r="C89" s="96"/>
      <c r="D89" s="97">
        <v>488</v>
      </c>
      <c r="E89" s="83" t="s">
        <v>190</v>
      </c>
      <c r="F89" s="83" t="s">
        <v>54</v>
      </c>
      <c r="G89" s="84">
        <v>400</v>
      </c>
      <c r="H89" s="84">
        <v>550</v>
      </c>
      <c r="I89" s="84">
        <v>200</v>
      </c>
      <c r="J89" s="85">
        <v>12</v>
      </c>
      <c r="K89" s="98" t="s">
        <v>262</v>
      </c>
      <c r="L89" s="99">
        <v>80</v>
      </c>
      <c r="M89" s="99">
        <v>0.04</v>
      </c>
      <c r="N89" s="84">
        <v>4607156870912</v>
      </c>
      <c r="O89" s="100"/>
      <c r="P89" s="90">
        <v>21.8</v>
      </c>
      <c r="Q89" s="90">
        <v>18.84</v>
      </c>
      <c r="R89" s="90">
        <v>17.2</v>
      </c>
      <c r="S89" s="90">
        <v>0</v>
      </c>
      <c r="T89" s="91"/>
      <c r="U89" s="92">
        <f>T89*R89</f>
        <v>0</v>
      </c>
      <c r="V89" s="93">
        <f>T89/Y89</f>
        <v>0</v>
      </c>
      <c r="W89" s="91"/>
      <c r="X89" s="91">
        <v>80</v>
      </c>
      <c r="Y89" s="91">
        <f>VLOOKUP(D:D,Паллет!A:B,2,0)</f>
        <v>480</v>
      </c>
      <c r="Z89" s="92">
        <f>P89*1.5</f>
        <v>32.700000000000003</v>
      </c>
      <c r="AA89" s="91">
        <v>12</v>
      </c>
      <c r="AB89" s="94" t="s">
        <v>52</v>
      </c>
    </row>
    <row r="90" spans="1:28" ht="35.85" customHeight="1">
      <c r="A90" s="95">
        <v>81</v>
      </c>
      <c r="B90" s="95" t="s">
        <v>168</v>
      </c>
      <c r="C90" s="96"/>
      <c r="D90" s="97">
        <v>420</v>
      </c>
      <c r="E90" s="83" t="s">
        <v>191</v>
      </c>
      <c r="F90" s="83" t="s">
        <v>54</v>
      </c>
      <c r="G90" s="84">
        <v>200</v>
      </c>
      <c r="H90" s="84">
        <v>710</v>
      </c>
      <c r="I90" s="84">
        <v>250</v>
      </c>
      <c r="J90" s="85">
        <v>4</v>
      </c>
      <c r="K90" s="98" t="s">
        <v>262</v>
      </c>
      <c r="L90" s="99">
        <v>10</v>
      </c>
      <c r="M90" s="99">
        <v>0.4</v>
      </c>
      <c r="N90" s="84">
        <v>4607156872879</v>
      </c>
      <c r="O90" s="100" t="s">
        <v>192</v>
      </c>
      <c r="P90" s="90">
        <v>254.02</v>
      </c>
      <c r="Q90" s="90">
        <v>208.66</v>
      </c>
      <c r="R90" s="90">
        <v>190.51</v>
      </c>
      <c r="S90" s="90">
        <v>0</v>
      </c>
      <c r="T90" s="91"/>
      <c r="U90" s="92">
        <f>T90*R90</f>
        <v>0</v>
      </c>
      <c r="V90" s="93">
        <f>T90/Y90</f>
        <v>0</v>
      </c>
      <c r="W90" s="91"/>
      <c r="X90" s="91">
        <v>50</v>
      </c>
      <c r="Y90" s="91">
        <f>VLOOKUP(D:D,Паллет!A:B,2,0)</f>
        <v>450</v>
      </c>
      <c r="Z90" s="92">
        <f>P90*1.5</f>
        <v>381.03000000000003</v>
      </c>
      <c r="AA90" s="91">
        <v>12</v>
      </c>
      <c r="AB90" s="94" t="s">
        <v>52</v>
      </c>
    </row>
    <row r="91" spans="1:28" ht="26.45" customHeight="1">
      <c r="A91" s="95">
        <v>82</v>
      </c>
      <c r="B91" s="95" t="s">
        <v>168</v>
      </c>
      <c r="C91" s="96"/>
      <c r="D91" s="97" t="s">
        <v>193</v>
      </c>
      <c r="E91" s="83" t="s">
        <v>194</v>
      </c>
      <c r="F91" s="83" t="s">
        <v>54</v>
      </c>
      <c r="G91" s="84">
        <v>400</v>
      </c>
      <c r="H91" s="84">
        <v>550</v>
      </c>
      <c r="I91" s="84">
        <v>200</v>
      </c>
      <c r="J91" s="85">
        <v>6.5</v>
      </c>
      <c r="K91" s="98" t="s">
        <v>262</v>
      </c>
      <c r="L91" s="99">
        <v>50</v>
      </c>
      <c r="M91" s="99">
        <v>0.4</v>
      </c>
      <c r="N91" s="84">
        <v>4607156871636</v>
      </c>
      <c r="O91" s="100"/>
      <c r="P91" s="90">
        <v>69.099999999999994</v>
      </c>
      <c r="Q91" s="90">
        <v>56.76</v>
      </c>
      <c r="R91" s="90">
        <v>51.83</v>
      </c>
      <c r="S91" s="90">
        <v>0</v>
      </c>
      <c r="T91" s="91"/>
      <c r="U91" s="92">
        <f>T91*R91</f>
        <v>0</v>
      </c>
      <c r="V91" s="93">
        <f>T91/Y91</f>
        <v>0</v>
      </c>
      <c r="W91" s="91"/>
      <c r="X91" s="91">
        <v>50</v>
      </c>
      <c r="Y91" s="91">
        <v>480</v>
      </c>
      <c r="Z91" s="92">
        <f>P91*1.5</f>
        <v>103.64999999999999</v>
      </c>
      <c r="AA91" s="91">
        <v>12</v>
      </c>
      <c r="AB91" s="94" t="s">
        <v>52</v>
      </c>
    </row>
    <row r="92" spans="1:28" ht="28.35" customHeight="1">
      <c r="A92" s="95">
        <v>83</v>
      </c>
      <c r="B92" s="95" t="s">
        <v>168</v>
      </c>
      <c r="C92" s="96"/>
      <c r="D92" s="97" t="s">
        <v>195</v>
      </c>
      <c r="E92" s="83" t="s">
        <v>196</v>
      </c>
      <c r="F92" s="83" t="s">
        <v>54</v>
      </c>
      <c r="G92" s="84"/>
      <c r="H92" s="84"/>
      <c r="I92" s="84"/>
      <c r="J92" s="85"/>
      <c r="K92" s="98" t="s">
        <v>262</v>
      </c>
      <c r="L92" s="99"/>
      <c r="M92" s="99"/>
      <c r="N92" s="84"/>
      <c r="O92" s="100"/>
      <c r="P92" s="90">
        <v>180.35</v>
      </c>
      <c r="Q92" s="90">
        <v>148.13999999999999</v>
      </c>
      <c r="R92" s="90">
        <v>135.26</v>
      </c>
      <c r="S92" s="90">
        <v>0</v>
      </c>
      <c r="T92" s="91"/>
      <c r="U92" s="92">
        <f>T92*R92</f>
        <v>0</v>
      </c>
      <c r="V92" s="93">
        <f>T92/Y92</f>
        <v>0</v>
      </c>
      <c r="W92" s="91"/>
      <c r="X92" s="91">
        <v>50</v>
      </c>
      <c r="Y92" s="91">
        <v>480</v>
      </c>
      <c r="Z92" s="92">
        <f>P92*1.5</f>
        <v>270.52499999999998</v>
      </c>
      <c r="AA92" s="91">
        <v>12</v>
      </c>
      <c r="AB92" s="94" t="s">
        <v>52</v>
      </c>
    </row>
    <row r="93" spans="1:28" ht="31.35" customHeight="1">
      <c r="A93" s="95">
        <v>84</v>
      </c>
      <c r="B93" s="95" t="s">
        <v>197</v>
      </c>
      <c r="C93" s="96"/>
      <c r="D93" s="97">
        <v>603</v>
      </c>
      <c r="E93" s="83" t="s">
        <v>198</v>
      </c>
      <c r="F93" s="83" t="s">
        <v>54</v>
      </c>
      <c r="G93" s="84">
        <v>150</v>
      </c>
      <c r="H93" s="84">
        <v>300</v>
      </c>
      <c r="I93" s="84">
        <v>1300</v>
      </c>
      <c r="J93" s="85">
        <v>5.0999999999999996</v>
      </c>
      <c r="K93" s="98" t="s">
        <v>262</v>
      </c>
      <c r="L93" s="99">
        <v>50</v>
      </c>
      <c r="M93" s="99">
        <v>0.06</v>
      </c>
      <c r="N93" s="84">
        <v>4607156872817</v>
      </c>
      <c r="O93" s="100" t="s">
        <v>298</v>
      </c>
      <c r="P93" s="90">
        <v>44.29</v>
      </c>
      <c r="Q93" s="90">
        <v>36.380000000000003</v>
      </c>
      <c r="R93" s="90">
        <v>33.200000000000003</v>
      </c>
      <c r="S93" s="90">
        <v>0</v>
      </c>
      <c r="T93" s="91"/>
      <c r="U93" s="92">
        <f>T93*R93</f>
        <v>0</v>
      </c>
      <c r="V93" s="93">
        <f>T93/Y93</f>
        <v>0</v>
      </c>
      <c r="W93" s="91"/>
      <c r="X93" s="91">
        <v>50</v>
      </c>
      <c r="Y93" s="91">
        <f>VLOOKUP(D:D,Паллет!A:B,2,0)</f>
        <v>1050</v>
      </c>
      <c r="Z93" s="92">
        <f>P93*1.5</f>
        <v>66.435000000000002</v>
      </c>
      <c r="AA93" s="91">
        <v>12</v>
      </c>
      <c r="AB93" s="94" t="s">
        <v>52</v>
      </c>
    </row>
    <row r="94" spans="1:28" ht="34.35" customHeight="1">
      <c r="A94" s="95">
        <v>85</v>
      </c>
      <c r="B94" s="95" t="s">
        <v>168</v>
      </c>
      <c r="C94" s="96"/>
      <c r="D94" s="97">
        <v>384</v>
      </c>
      <c r="E94" s="83" t="s">
        <v>199</v>
      </c>
      <c r="F94" s="83" t="s">
        <v>54</v>
      </c>
      <c r="G94" s="84">
        <v>190</v>
      </c>
      <c r="H94" s="84">
        <v>300</v>
      </c>
      <c r="I94" s="84">
        <v>500</v>
      </c>
      <c r="J94" s="85">
        <v>2.65</v>
      </c>
      <c r="K94" s="98" t="s">
        <v>262</v>
      </c>
      <c r="L94" s="99">
        <v>10</v>
      </c>
      <c r="M94" s="99">
        <v>0.03</v>
      </c>
      <c r="N94" s="84">
        <v>4607156878901</v>
      </c>
      <c r="O94" s="100" t="s">
        <v>299</v>
      </c>
      <c r="P94" s="90">
        <v>146</v>
      </c>
      <c r="Q94" s="90">
        <v>119.93</v>
      </c>
      <c r="R94" s="90">
        <v>109.5</v>
      </c>
      <c r="S94" s="90">
        <v>0</v>
      </c>
      <c r="T94" s="91"/>
      <c r="U94" s="92">
        <f>T94*R94</f>
        <v>0</v>
      </c>
      <c r="V94" s="93">
        <f>T94/Y94</f>
        <v>0</v>
      </c>
      <c r="W94" s="91"/>
      <c r="X94" s="91">
        <v>50</v>
      </c>
      <c r="Y94" s="91">
        <f>VLOOKUP(D:D,Паллет!A:B,2,0)</f>
        <v>480</v>
      </c>
      <c r="Z94" s="92">
        <f>P94*1.5</f>
        <v>219</v>
      </c>
      <c r="AA94" s="91">
        <v>12</v>
      </c>
      <c r="AB94" s="94" t="s">
        <v>52</v>
      </c>
    </row>
    <row r="95" spans="1:28" ht="40.35" customHeight="1">
      <c r="A95" s="95">
        <v>86</v>
      </c>
      <c r="B95" s="95" t="s">
        <v>168</v>
      </c>
      <c r="C95" s="96"/>
      <c r="D95" s="97">
        <v>443</v>
      </c>
      <c r="E95" s="83" t="s">
        <v>200</v>
      </c>
      <c r="F95" s="83" t="s">
        <v>51</v>
      </c>
      <c r="G95" s="84">
        <v>240</v>
      </c>
      <c r="H95" s="84">
        <v>365</v>
      </c>
      <c r="I95" s="84">
        <v>450</v>
      </c>
      <c r="J95" s="85">
        <v>4.5999999999999996</v>
      </c>
      <c r="K95" s="98" t="s">
        <v>262</v>
      </c>
      <c r="L95" s="99">
        <v>10</v>
      </c>
      <c r="M95" s="99">
        <v>0.04</v>
      </c>
      <c r="N95" s="84">
        <v>4607156872985</v>
      </c>
      <c r="O95" s="100" t="s">
        <v>300</v>
      </c>
      <c r="P95" s="90">
        <v>188.22</v>
      </c>
      <c r="Q95" s="90">
        <v>154.63999999999999</v>
      </c>
      <c r="R95" s="90">
        <v>141.16</v>
      </c>
      <c r="S95" s="90">
        <v>0</v>
      </c>
      <c r="T95" s="91"/>
      <c r="U95" s="92">
        <f>T95*R95</f>
        <v>0</v>
      </c>
      <c r="V95" s="93">
        <f>T95/Y95</f>
        <v>0</v>
      </c>
      <c r="W95" s="91"/>
      <c r="X95" s="91">
        <v>50</v>
      </c>
      <c r="Y95" s="91">
        <f>VLOOKUP(D:D,Паллет!A:B,2,0)</f>
        <v>420</v>
      </c>
      <c r="Z95" s="92">
        <f>P95*1.5</f>
        <v>282.33</v>
      </c>
      <c r="AA95" s="91">
        <v>12</v>
      </c>
      <c r="AB95" s="94" t="s">
        <v>52</v>
      </c>
    </row>
    <row r="96" spans="1:28" ht="30.6" customHeight="1">
      <c r="A96" s="95">
        <v>87</v>
      </c>
      <c r="B96" s="95" t="s">
        <v>197</v>
      </c>
      <c r="C96" s="96"/>
      <c r="D96" s="103">
        <v>411</v>
      </c>
      <c r="E96" s="104" t="s">
        <v>201</v>
      </c>
      <c r="F96" s="83" t="s">
        <v>202</v>
      </c>
      <c r="G96" s="84">
        <v>260</v>
      </c>
      <c r="H96" s="84">
        <v>520</v>
      </c>
      <c r="I96" s="84">
        <v>450</v>
      </c>
      <c r="J96" s="85">
        <v>3</v>
      </c>
      <c r="K96" s="98" t="s">
        <v>262</v>
      </c>
      <c r="L96" s="105">
        <v>30</v>
      </c>
      <c r="M96" s="105">
        <v>0.06</v>
      </c>
      <c r="N96" s="84">
        <v>4607156878888</v>
      </c>
      <c r="O96" s="100" t="s">
        <v>203</v>
      </c>
      <c r="P96" s="90">
        <v>45.5</v>
      </c>
      <c r="Q96" s="90">
        <v>37.380000000000003</v>
      </c>
      <c r="R96" s="90">
        <v>34.130000000000003</v>
      </c>
      <c r="S96" s="90">
        <v>0</v>
      </c>
      <c r="T96" s="91"/>
      <c r="U96" s="92">
        <f>T96*R96</f>
        <v>0</v>
      </c>
      <c r="V96" s="93">
        <f>T96/Y96</f>
        <v>0</v>
      </c>
      <c r="W96" s="91" t="s">
        <v>202</v>
      </c>
      <c r="X96" s="91">
        <v>60</v>
      </c>
      <c r="Y96" s="91">
        <f>VLOOKUP(D:D,Паллет!A:B,2,0)</f>
        <v>1980</v>
      </c>
      <c r="Z96" s="92">
        <f>P96*1.5</f>
        <v>68.25</v>
      </c>
      <c r="AA96" s="91">
        <v>12</v>
      </c>
      <c r="AB96" s="94" t="s">
        <v>52</v>
      </c>
    </row>
    <row r="97" spans="1:28" ht="30.6" customHeight="1">
      <c r="A97" s="95">
        <v>88</v>
      </c>
      <c r="B97" s="95" t="s">
        <v>197</v>
      </c>
      <c r="C97" s="96"/>
      <c r="D97" s="103">
        <v>442</v>
      </c>
      <c r="E97" s="104" t="s">
        <v>204</v>
      </c>
      <c r="F97" s="83" t="s">
        <v>202</v>
      </c>
      <c r="G97" s="84">
        <v>400</v>
      </c>
      <c r="H97" s="84">
        <v>550</v>
      </c>
      <c r="I97" s="84">
        <v>200</v>
      </c>
      <c r="J97" s="85">
        <v>3.3</v>
      </c>
      <c r="K97" s="98" t="s">
        <v>262</v>
      </c>
      <c r="L97" s="105">
        <v>15</v>
      </c>
      <c r="M97" s="105">
        <v>0.04</v>
      </c>
      <c r="N97" s="84">
        <v>4607156871445</v>
      </c>
      <c r="O97" s="100" t="s">
        <v>205</v>
      </c>
      <c r="P97" s="90">
        <v>91.28</v>
      </c>
      <c r="Q97" s="90">
        <v>74.98</v>
      </c>
      <c r="R97" s="90">
        <v>68.459999999999994</v>
      </c>
      <c r="S97" s="90">
        <v>0</v>
      </c>
      <c r="T97" s="91"/>
      <c r="U97" s="92">
        <f>T97*R97</f>
        <v>0</v>
      </c>
      <c r="V97" s="93">
        <f>T97/Y97</f>
        <v>0</v>
      </c>
      <c r="W97" s="91" t="s">
        <v>202</v>
      </c>
      <c r="X97" s="91">
        <v>60</v>
      </c>
      <c r="Y97" s="91">
        <f>VLOOKUP(D:D,Паллет!A:B,2,0)</f>
        <v>450</v>
      </c>
      <c r="Z97" s="92">
        <f>P97*1.5</f>
        <v>136.92000000000002</v>
      </c>
      <c r="AA97" s="91">
        <v>12</v>
      </c>
      <c r="AB97" s="94" t="s">
        <v>52</v>
      </c>
    </row>
    <row r="98" spans="1:28" ht="53.65" customHeight="1">
      <c r="A98" s="95">
        <v>89</v>
      </c>
      <c r="B98" s="95" t="s">
        <v>197</v>
      </c>
      <c r="C98" s="96"/>
      <c r="D98" s="97">
        <v>853</v>
      </c>
      <c r="E98" s="83" t="s">
        <v>309</v>
      </c>
      <c r="F98" s="83" t="s">
        <v>206</v>
      </c>
      <c r="G98" s="84">
        <v>400</v>
      </c>
      <c r="H98" s="84">
        <v>500</v>
      </c>
      <c r="I98" s="84">
        <v>400</v>
      </c>
      <c r="J98" s="85">
        <v>5</v>
      </c>
      <c r="K98" s="98" t="s">
        <v>262</v>
      </c>
      <c r="L98" s="99">
        <v>5</v>
      </c>
      <c r="M98" s="99">
        <v>0.08</v>
      </c>
      <c r="N98" s="84">
        <v>4607156878208</v>
      </c>
      <c r="O98" s="100" t="s">
        <v>207</v>
      </c>
      <c r="P98" s="90">
        <v>419.05</v>
      </c>
      <c r="Q98" s="90">
        <v>361.42</v>
      </c>
      <c r="R98" s="90">
        <v>329.99</v>
      </c>
      <c r="S98" s="90">
        <v>0</v>
      </c>
      <c r="T98" s="91"/>
      <c r="U98" s="92">
        <f>T98*R98</f>
        <v>0</v>
      </c>
      <c r="V98" s="93">
        <f>T98/Y98</f>
        <v>0</v>
      </c>
      <c r="W98" s="91" t="s">
        <v>54</v>
      </c>
      <c r="X98" s="91">
        <v>50</v>
      </c>
      <c r="Y98" s="91">
        <f>VLOOKUP(D:D,Паллет!A:B,2,0)</f>
        <v>160</v>
      </c>
      <c r="Z98" s="92">
        <f>P98*1.5</f>
        <v>628.57500000000005</v>
      </c>
      <c r="AA98" s="91">
        <v>12</v>
      </c>
      <c r="AB98" s="94" t="s">
        <v>52</v>
      </c>
    </row>
    <row r="99" spans="1:28" ht="71.650000000000006" customHeight="1">
      <c r="A99" s="95">
        <v>90</v>
      </c>
      <c r="B99" s="95" t="s">
        <v>197</v>
      </c>
      <c r="C99" s="96"/>
      <c r="D99" s="97" t="s">
        <v>208</v>
      </c>
      <c r="E99" s="83" t="s">
        <v>310</v>
      </c>
      <c r="F99" s="83" t="s">
        <v>54</v>
      </c>
      <c r="G99" s="83"/>
      <c r="H99" s="83"/>
      <c r="I99" s="83"/>
      <c r="J99" s="83"/>
      <c r="K99" s="98" t="s">
        <v>262</v>
      </c>
      <c r="L99" s="99">
        <v>5</v>
      </c>
      <c r="M99" s="110" t="s">
        <v>209</v>
      </c>
      <c r="N99" s="111"/>
      <c r="O99" s="100"/>
      <c r="P99" s="90">
        <v>524.47</v>
      </c>
      <c r="Q99" s="90">
        <v>452.33</v>
      </c>
      <c r="R99" s="90">
        <v>413</v>
      </c>
      <c r="S99" s="90">
        <v>0</v>
      </c>
      <c r="T99" s="91"/>
      <c r="U99" s="92">
        <f>T99*R99</f>
        <v>0</v>
      </c>
      <c r="V99" s="93">
        <f>T99/Y99</f>
        <v>0</v>
      </c>
      <c r="W99" s="91"/>
      <c r="X99" s="91"/>
      <c r="Y99" s="91">
        <v>160</v>
      </c>
      <c r="Z99" s="92">
        <f>P99*1.5</f>
        <v>786.70500000000004</v>
      </c>
      <c r="AA99" s="91">
        <v>12</v>
      </c>
      <c r="AB99" s="94" t="s">
        <v>52</v>
      </c>
    </row>
    <row r="100" spans="1:28" ht="39.4" customHeight="1">
      <c r="A100" s="95">
        <v>91</v>
      </c>
      <c r="B100" s="95" t="s">
        <v>197</v>
      </c>
      <c r="C100" s="96"/>
      <c r="D100" s="103" t="s">
        <v>210</v>
      </c>
      <c r="E100" s="104" t="s">
        <v>211</v>
      </c>
      <c r="F100" s="83" t="s">
        <v>206</v>
      </c>
      <c r="G100" s="84">
        <v>400</v>
      </c>
      <c r="H100" s="84">
        <v>550</v>
      </c>
      <c r="I100" s="84">
        <v>200</v>
      </c>
      <c r="J100" s="85">
        <v>5.3</v>
      </c>
      <c r="K100" s="98" t="s">
        <v>262</v>
      </c>
      <c r="L100" s="105">
        <v>50</v>
      </c>
      <c r="M100" s="105">
        <v>0.04</v>
      </c>
      <c r="N100" s="84">
        <v>4607156870868</v>
      </c>
      <c r="O100" s="100" t="s">
        <v>301</v>
      </c>
      <c r="P100" s="90">
        <v>40.64</v>
      </c>
      <c r="Q100" s="90">
        <v>33.380000000000003</v>
      </c>
      <c r="R100" s="90">
        <v>30.48</v>
      </c>
      <c r="S100" s="90">
        <v>0</v>
      </c>
      <c r="T100" s="91"/>
      <c r="U100" s="92">
        <f>T100*R100</f>
        <v>0</v>
      </c>
      <c r="V100" s="93">
        <f>T100/Y100</f>
        <v>0</v>
      </c>
      <c r="W100" s="91" t="s">
        <v>54</v>
      </c>
      <c r="X100" s="91">
        <v>50</v>
      </c>
      <c r="Y100" s="91">
        <f>VLOOKUP(D:D,Паллет!A:B,2,0)</f>
        <v>2100</v>
      </c>
      <c r="Z100" s="92">
        <f>P100*1.5</f>
        <v>60.96</v>
      </c>
      <c r="AA100" s="91">
        <v>12</v>
      </c>
      <c r="AB100" s="94" t="s">
        <v>52</v>
      </c>
    </row>
    <row r="101" spans="1:28" ht="30.6" customHeight="1">
      <c r="A101" s="95">
        <v>92</v>
      </c>
      <c r="B101" s="95" t="s">
        <v>212</v>
      </c>
      <c r="C101" s="96"/>
      <c r="D101" s="103">
        <v>447</v>
      </c>
      <c r="E101" s="112" t="s">
        <v>213</v>
      </c>
      <c r="F101" s="101" t="s">
        <v>49</v>
      </c>
      <c r="G101" s="84">
        <v>240</v>
      </c>
      <c r="H101" s="84">
        <v>365</v>
      </c>
      <c r="I101" s="84">
        <v>450</v>
      </c>
      <c r="J101" s="85">
        <v>5.6</v>
      </c>
      <c r="K101" s="98" t="s">
        <v>262</v>
      </c>
      <c r="L101" s="105">
        <v>10</v>
      </c>
      <c r="M101" s="105">
        <v>0.04</v>
      </c>
      <c r="N101" s="84">
        <v>4607156878031</v>
      </c>
      <c r="O101" s="100" t="s">
        <v>214</v>
      </c>
      <c r="P101" s="90">
        <v>195.34</v>
      </c>
      <c r="Q101" s="90">
        <v>160.44999999999999</v>
      </c>
      <c r="R101" s="90">
        <v>146.5</v>
      </c>
      <c r="S101" s="90">
        <v>0</v>
      </c>
      <c r="T101" s="91"/>
      <c r="U101" s="92">
        <f>T101*R101</f>
        <v>0</v>
      </c>
      <c r="V101" s="93">
        <f>T101/Y101</f>
        <v>0</v>
      </c>
      <c r="W101" s="91"/>
      <c r="X101" s="91">
        <v>50</v>
      </c>
      <c r="Y101" s="91">
        <f>VLOOKUP(D:D,Паллет!A:B,2,0)</f>
        <v>480</v>
      </c>
      <c r="Z101" s="92">
        <f>P101*1.5</f>
        <v>293.01</v>
      </c>
      <c r="AA101" s="91">
        <v>12</v>
      </c>
      <c r="AB101" s="94" t="s">
        <v>52</v>
      </c>
    </row>
    <row r="102" spans="1:28" ht="27.4" customHeight="1">
      <c r="A102" s="95">
        <v>93</v>
      </c>
      <c r="B102" s="95" t="s">
        <v>212</v>
      </c>
      <c r="C102" s="96"/>
      <c r="D102" s="97" t="s">
        <v>215</v>
      </c>
      <c r="E102" s="83" t="s">
        <v>216</v>
      </c>
      <c r="F102" s="83" t="s">
        <v>72</v>
      </c>
      <c r="G102" s="84">
        <v>400</v>
      </c>
      <c r="H102" s="84">
        <v>550</v>
      </c>
      <c r="I102" s="84">
        <v>200</v>
      </c>
      <c r="J102" s="85">
        <v>14</v>
      </c>
      <c r="K102" s="98" t="s">
        <v>262</v>
      </c>
      <c r="L102" s="99">
        <v>1000</v>
      </c>
      <c r="M102" s="99">
        <v>0.04</v>
      </c>
      <c r="N102" s="84">
        <v>4607156870424</v>
      </c>
      <c r="O102" s="100" t="s">
        <v>302</v>
      </c>
      <c r="P102" s="90">
        <v>9.8000000000000007</v>
      </c>
      <c r="Q102" s="90">
        <v>8.0500000000000007</v>
      </c>
      <c r="R102" s="90">
        <v>7.34</v>
      </c>
      <c r="S102" s="90">
        <v>0</v>
      </c>
      <c r="T102" s="91"/>
      <c r="U102" s="92">
        <f>T102*R102</f>
        <v>0</v>
      </c>
      <c r="V102" s="93">
        <f>T102/Y102</f>
        <v>0</v>
      </c>
      <c r="W102" s="91"/>
      <c r="X102" s="91">
        <v>1000</v>
      </c>
      <c r="Y102" s="91">
        <f>VLOOKUP(D:D,Паллет!A:B,2,0)</f>
        <v>19500</v>
      </c>
      <c r="Z102" s="92">
        <f>P102*1.5</f>
        <v>14.700000000000001</v>
      </c>
      <c r="AA102" s="91">
        <v>12</v>
      </c>
      <c r="AB102" s="94" t="s">
        <v>52</v>
      </c>
    </row>
    <row r="103" spans="1:28" ht="32.85" customHeight="1">
      <c r="A103" s="95">
        <v>94</v>
      </c>
      <c r="B103" s="95" t="s">
        <v>212</v>
      </c>
      <c r="C103" s="96"/>
      <c r="D103" s="97" t="s">
        <v>217</v>
      </c>
      <c r="E103" s="83" t="s">
        <v>218</v>
      </c>
      <c r="F103" s="83" t="s">
        <v>72</v>
      </c>
      <c r="G103" s="84">
        <v>400</v>
      </c>
      <c r="H103" s="84">
        <v>550</v>
      </c>
      <c r="I103" s="84">
        <v>200</v>
      </c>
      <c r="J103" s="85">
        <v>7.8</v>
      </c>
      <c r="K103" s="98" t="s">
        <v>262</v>
      </c>
      <c r="L103" s="99">
        <v>300</v>
      </c>
      <c r="M103" s="99">
        <v>0.04</v>
      </c>
      <c r="N103" s="84">
        <v>4607156870400</v>
      </c>
      <c r="O103" s="100" t="s">
        <v>303</v>
      </c>
      <c r="P103" s="90">
        <v>18.96</v>
      </c>
      <c r="Q103" s="90">
        <v>15.56</v>
      </c>
      <c r="R103" s="90">
        <v>14.22</v>
      </c>
      <c r="S103" s="90">
        <v>0</v>
      </c>
      <c r="T103" s="91"/>
      <c r="U103" s="92">
        <f>T103*R103</f>
        <v>0</v>
      </c>
      <c r="V103" s="93">
        <f>T103/Y103</f>
        <v>0</v>
      </c>
      <c r="W103" s="91"/>
      <c r="X103" s="91">
        <v>300</v>
      </c>
      <c r="Y103" s="91">
        <f>VLOOKUP(D:D,Паллет!A:B,2,0)</f>
        <v>11700</v>
      </c>
      <c r="Z103" s="92">
        <f>P103*1.5</f>
        <v>28.44</v>
      </c>
      <c r="AA103" s="91">
        <v>12</v>
      </c>
      <c r="AB103" s="94" t="s">
        <v>52</v>
      </c>
    </row>
    <row r="104" spans="1:28" ht="41.1" customHeight="1">
      <c r="A104" s="95">
        <v>95</v>
      </c>
      <c r="B104" s="95" t="s">
        <v>212</v>
      </c>
      <c r="C104" s="96"/>
      <c r="D104" s="103">
        <v>486</v>
      </c>
      <c r="E104" s="104" t="s">
        <v>219</v>
      </c>
      <c r="F104" s="83" t="s">
        <v>202</v>
      </c>
      <c r="G104" s="84">
        <v>290</v>
      </c>
      <c r="H104" s="84">
        <v>290</v>
      </c>
      <c r="I104" s="84">
        <v>820</v>
      </c>
      <c r="J104" s="85">
        <v>3.6</v>
      </c>
      <c r="K104" s="98" t="s">
        <v>262</v>
      </c>
      <c r="L104" s="105">
        <v>10</v>
      </c>
      <c r="M104" s="105">
        <v>7.0000000000000007E-2</v>
      </c>
      <c r="N104" s="84">
        <v>4607156878895</v>
      </c>
      <c r="O104" s="100" t="s">
        <v>304</v>
      </c>
      <c r="P104" s="90">
        <v>136.26</v>
      </c>
      <c r="Q104" s="90">
        <v>111.92</v>
      </c>
      <c r="R104" s="90">
        <v>102.2</v>
      </c>
      <c r="S104" s="90">
        <v>0</v>
      </c>
      <c r="T104" s="91"/>
      <c r="U104" s="92">
        <f>T104*R104</f>
        <v>0</v>
      </c>
      <c r="V104" s="93">
        <f>T104/Y104</f>
        <v>0</v>
      </c>
      <c r="W104" s="91" t="s">
        <v>202</v>
      </c>
      <c r="X104" s="91">
        <v>50</v>
      </c>
      <c r="Y104" s="91">
        <f>VLOOKUP(D:D,Паллет!A:B,2,0)</f>
        <v>180</v>
      </c>
      <c r="Z104" s="92">
        <f>P104*1.5</f>
        <v>204.39</v>
      </c>
      <c r="AA104" s="91">
        <v>12</v>
      </c>
      <c r="AB104" s="94" t="s">
        <v>52</v>
      </c>
    </row>
    <row r="105" spans="1:28" ht="55.15" customHeight="1">
      <c r="A105" s="95">
        <v>96</v>
      </c>
      <c r="B105" s="95" t="s">
        <v>212</v>
      </c>
      <c r="C105" s="96"/>
      <c r="D105" s="103" t="s">
        <v>220</v>
      </c>
      <c r="E105" s="104" t="s">
        <v>221</v>
      </c>
      <c r="F105" s="83" t="s">
        <v>202</v>
      </c>
      <c r="G105" s="84">
        <v>375</v>
      </c>
      <c r="H105" s="84">
        <v>400</v>
      </c>
      <c r="I105" s="84">
        <v>330</v>
      </c>
      <c r="J105" s="85">
        <v>6.8</v>
      </c>
      <c r="K105" s="98" t="s">
        <v>262</v>
      </c>
      <c r="L105" s="105">
        <v>5</v>
      </c>
      <c r="M105" s="105">
        <v>0.05</v>
      </c>
      <c r="N105" s="84">
        <v>4607156878222</v>
      </c>
      <c r="O105" s="100" t="s">
        <v>305</v>
      </c>
      <c r="P105" s="90">
        <v>386.9</v>
      </c>
      <c r="Q105" s="90">
        <v>317.82</v>
      </c>
      <c r="R105" s="90">
        <v>290.18</v>
      </c>
      <c r="S105" s="90">
        <v>0</v>
      </c>
      <c r="T105" s="91"/>
      <c r="U105" s="92">
        <f>T105*R105</f>
        <v>0</v>
      </c>
      <c r="V105" s="93">
        <f>T105/Y105</f>
        <v>0</v>
      </c>
      <c r="W105" s="91"/>
      <c r="X105" s="91">
        <v>50</v>
      </c>
      <c r="Y105" s="91">
        <f>VLOOKUP(D:D,Паллет!A:B,2,0)</f>
        <v>150</v>
      </c>
      <c r="Z105" s="92">
        <f>P105*1.5</f>
        <v>580.34999999999991</v>
      </c>
      <c r="AA105" s="91">
        <v>12</v>
      </c>
      <c r="AB105" s="94" t="s">
        <v>52</v>
      </c>
    </row>
    <row r="106" spans="1:28" ht="42.75" customHeight="1">
      <c r="A106" s="95">
        <v>97</v>
      </c>
      <c r="B106" s="95" t="s">
        <v>212</v>
      </c>
      <c r="C106" s="96"/>
      <c r="D106" s="103">
        <v>205</v>
      </c>
      <c r="E106" s="104" t="s">
        <v>222</v>
      </c>
      <c r="F106" s="83" t="s">
        <v>202</v>
      </c>
      <c r="G106" s="84">
        <v>375</v>
      </c>
      <c r="H106" s="84">
        <v>400</v>
      </c>
      <c r="I106" s="84">
        <v>330</v>
      </c>
      <c r="J106" s="85">
        <v>8</v>
      </c>
      <c r="K106" s="98" t="s">
        <v>262</v>
      </c>
      <c r="L106" s="105">
        <v>5</v>
      </c>
      <c r="M106" s="105">
        <v>0.05</v>
      </c>
      <c r="N106" s="84">
        <v>4607156878215</v>
      </c>
      <c r="O106" s="100" t="s">
        <v>305</v>
      </c>
      <c r="P106" s="90">
        <v>399.11</v>
      </c>
      <c r="Q106" s="90">
        <v>327.84</v>
      </c>
      <c r="R106" s="90">
        <v>299.33</v>
      </c>
      <c r="S106" s="90">
        <v>0</v>
      </c>
      <c r="T106" s="91"/>
      <c r="U106" s="92">
        <f>T106*R106</f>
        <v>0</v>
      </c>
      <c r="V106" s="93">
        <f>T106/Y106</f>
        <v>0</v>
      </c>
      <c r="W106" s="91"/>
      <c r="X106" s="91">
        <v>50</v>
      </c>
      <c r="Y106" s="91">
        <f>VLOOKUP(D:D,Паллет!A:B,2,0)</f>
        <v>150</v>
      </c>
      <c r="Z106" s="92">
        <f>P106*1.5</f>
        <v>598.66499999999996</v>
      </c>
      <c r="AA106" s="91">
        <v>12</v>
      </c>
      <c r="AB106" s="94" t="s">
        <v>52</v>
      </c>
    </row>
    <row r="107" spans="1:28" ht="41.1" customHeight="1">
      <c r="A107" s="95">
        <v>98</v>
      </c>
      <c r="B107" s="95" t="s">
        <v>197</v>
      </c>
      <c r="C107" s="96"/>
      <c r="D107" s="97">
        <v>466</v>
      </c>
      <c r="E107" s="83" t="s">
        <v>223</v>
      </c>
      <c r="F107" s="83" t="s">
        <v>224</v>
      </c>
      <c r="G107" s="84">
        <v>300</v>
      </c>
      <c r="H107" s="84">
        <v>300</v>
      </c>
      <c r="I107" s="84">
        <v>320</v>
      </c>
      <c r="J107" s="85">
        <v>1.5</v>
      </c>
      <c r="K107" s="98" t="s">
        <v>262</v>
      </c>
      <c r="L107" s="99">
        <v>2</v>
      </c>
      <c r="M107" s="99">
        <v>0.03</v>
      </c>
      <c r="N107" s="84">
        <v>4607156874729</v>
      </c>
      <c r="O107" s="100" t="s">
        <v>225</v>
      </c>
      <c r="P107" s="90">
        <v>459.72</v>
      </c>
      <c r="Q107" s="90">
        <v>377.63</v>
      </c>
      <c r="R107" s="90">
        <v>344.78</v>
      </c>
      <c r="S107" s="90">
        <v>0</v>
      </c>
      <c r="T107" s="91"/>
      <c r="U107" s="92">
        <f>T107*R107</f>
        <v>0</v>
      </c>
      <c r="V107" s="93">
        <f>T107/Y107</f>
        <v>0</v>
      </c>
      <c r="W107" s="91"/>
      <c r="X107" s="91">
        <v>20</v>
      </c>
      <c r="Y107" s="91">
        <f>VLOOKUP(D:D,Паллет!A:B,2,0)</f>
        <v>64</v>
      </c>
      <c r="Z107" s="92">
        <f>P107*1.5</f>
        <v>689.58</v>
      </c>
      <c r="AA107" s="91">
        <v>12</v>
      </c>
      <c r="AB107" s="94" t="s">
        <v>52</v>
      </c>
    </row>
    <row r="108" spans="1:28" ht="41.85" customHeight="1">
      <c r="A108" s="95">
        <v>99</v>
      </c>
      <c r="B108" s="95" t="s">
        <v>197</v>
      </c>
      <c r="C108" s="96"/>
      <c r="D108" s="97">
        <v>390</v>
      </c>
      <c r="E108" s="83" t="s">
        <v>226</v>
      </c>
      <c r="F108" s="83" t="s">
        <v>93</v>
      </c>
      <c r="G108" s="84">
        <v>300</v>
      </c>
      <c r="H108" s="84">
        <v>450</v>
      </c>
      <c r="I108" s="84">
        <v>600</v>
      </c>
      <c r="J108" s="85">
        <v>2.6</v>
      </c>
      <c r="K108" s="98" t="s">
        <v>262</v>
      </c>
      <c r="L108" s="99">
        <v>2</v>
      </c>
      <c r="M108" s="99">
        <v>0.08</v>
      </c>
      <c r="N108" s="84">
        <v>4607156874088</v>
      </c>
      <c r="O108" s="100" t="s">
        <v>227</v>
      </c>
      <c r="P108" s="90">
        <v>492.04</v>
      </c>
      <c r="Q108" s="90">
        <v>404.18</v>
      </c>
      <c r="R108" s="90">
        <v>369.02</v>
      </c>
      <c r="S108" s="90">
        <v>0</v>
      </c>
      <c r="T108" s="91"/>
      <c r="U108" s="92">
        <f>T108*R108</f>
        <v>0</v>
      </c>
      <c r="V108" s="93">
        <f>T108/Y108</f>
        <v>0</v>
      </c>
      <c r="W108" s="91"/>
      <c r="X108" s="91">
        <v>20</v>
      </c>
      <c r="Y108" s="91">
        <f>VLOOKUP(D:D,Паллет!A:B,2,0)</f>
        <v>60</v>
      </c>
      <c r="Z108" s="92">
        <f>P108*1.5</f>
        <v>738.06000000000006</v>
      </c>
      <c r="AA108" s="91">
        <v>12</v>
      </c>
      <c r="AB108" s="94" t="s">
        <v>52</v>
      </c>
    </row>
    <row r="109" spans="1:28" ht="32.1" customHeight="1">
      <c r="A109" s="95">
        <v>100</v>
      </c>
      <c r="B109" s="95" t="s">
        <v>212</v>
      </c>
      <c r="C109" s="96"/>
      <c r="D109" s="97">
        <v>482</v>
      </c>
      <c r="E109" s="83" t="s">
        <v>228</v>
      </c>
      <c r="F109" s="83" t="s">
        <v>202</v>
      </c>
      <c r="G109" s="84">
        <v>420</v>
      </c>
      <c r="H109" s="84">
        <v>550</v>
      </c>
      <c r="I109" s="84">
        <v>220</v>
      </c>
      <c r="J109" s="85">
        <v>3.8</v>
      </c>
      <c r="K109" s="98" t="s">
        <v>262</v>
      </c>
      <c r="L109" s="99">
        <v>50</v>
      </c>
      <c r="M109" s="99">
        <v>0.05</v>
      </c>
      <c r="N109" s="111"/>
      <c r="O109" s="100" t="s">
        <v>229</v>
      </c>
      <c r="P109" s="90">
        <v>51.18</v>
      </c>
      <c r="Q109" s="90">
        <v>42.04</v>
      </c>
      <c r="R109" s="90">
        <v>38.39</v>
      </c>
      <c r="S109" s="90">
        <v>0</v>
      </c>
      <c r="T109" s="91"/>
      <c r="U109" s="92">
        <f>T109*R109</f>
        <v>0</v>
      </c>
      <c r="V109" s="93">
        <f>T109/Y109</f>
        <v>0</v>
      </c>
      <c r="W109" s="91"/>
      <c r="X109" s="91">
        <v>50</v>
      </c>
      <c r="Y109" s="91">
        <f>VLOOKUP(D:D,Паллет!A:B,2,0)</f>
        <v>1500</v>
      </c>
      <c r="Z109" s="92">
        <f>P109*1.5</f>
        <v>76.77</v>
      </c>
      <c r="AA109" s="91">
        <v>12</v>
      </c>
      <c r="AB109" s="94" t="s">
        <v>52</v>
      </c>
    </row>
    <row r="110" spans="1:28" ht="29.1" customHeight="1">
      <c r="A110" s="95">
        <v>101</v>
      </c>
      <c r="B110" s="95" t="s">
        <v>212</v>
      </c>
      <c r="C110" s="96"/>
      <c r="D110" s="97" t="s">
        <v>230</v>
      </c>
      <c r="E110" s="83" t="s">
        <v>231</v>
      </c>
      <c r="F110" s="83" t="s">
        <v>202</v>
      </c>
      <c r="G110" s="84">
        <v>435</v>
      </c>
      <c r="H110" s="84">
        <v>600</v>
      </c>
      <c r="I110" s="84">
        <v>220</v>
      </c>
      <c r="J110" s="85">
        <v>4</v>
      </c>
      <c r="K110" s="98" t="s">
        <v>50</v>
      </c>
      <c r="L110" s="99">
        <v>50</v>
      </c>
      <c r="M110" s="99">
        <v>0.06</v>
      </c>
      <c r="N110" s="84">
        <v>4607156871971</v>
      </c>
      <c r="O110" s="100" t="s">
        <v>232</v>
      </c>
      <c r="P110" s="90">
        <v>52.42</v>
      </c>
      <c r="Q110" s="90">
        <v>43.06</v>
      </c>
      <c r="R110" s="90">
        <v>39.31</v>
      </c>
      <c r="S110" s="90">
        <v>0</v>
      </c>
      <c r="T110" s="91"/>
      <c r="U110" s="92">
        <f>T110*R110</f>
        <v>0</v>
      </c>
      <c r="V110" s="93">
        <f>T110/Y110</f>
        <v>0</v>
      </c>
      <c r="W110" s="91"/>
      <c r="X110" s="91">
        <v>50</v>
      </c>
      <c r="Y110" s="91">
        <f>VLOOKUP(D:D,Паллет!A:B,2,0)</f>
        <v>1500</v>
      </c>
      <c r="Z110" s="92">
        <f>P110*1.5</f>
        <v>78.63</v>
      </c>
      <c r="AA110" s="91">
        <v>12</v>
      </c>
      <c r="AB110" s="94" t="s">
        <v>52</v>
      </c>
    </row>
    <row r="111" spans="1:28" ht="32.1" customHeight="1">
      <c r="A111" s="95">
        <v>102</v>
      </c>
      <c r="B111" s="95" t="s">
        <v>212</v>
      </c>
      <c r="C111" s="96"/>
      <c r="D111" s="97" t="s">
        <v>233</v>
      </c>
      <c r="E111" s="83" t="s">
        <v>234</v>
      </c>
      <c r="F111" s="83" t="s">
        <v>202</v>
      </c>
      <c r="G111" s="84">
        <v>450</v>
      </c>
      <c r="H111" s="84">
        <v>600</v>
      </c>
      <c r="I111" s="84">
        <v>220</v>
      </c>
      <c r="J111" s="85">
        <v>4.4000000000000004</v>
      </c>
      <c r="K111" s="98" t="s">
        <v>50</v>
      </c>
      <c r="L111" s="99">
        <v>50</v>
      </c>
      <c r="M111" s="99">
        <v>0.06</v>
      </c>
      <c r="N111" s="84">
        <v>4607156872008</v>
      </c>
      <c r="O111" s="100" t="s">
        <v>235</v>
      </c>
      <c r="P111" s="90">
        <v>54.12</v>
      </c>
      <c r="Q111" s="90">
        <v>44.46</v>
      </c>
      <c r="R111" s="90">
        <v>40.58</v>
      </c>
      <c r="S111" s="90">
        <v>0</v>
      </c>
      <c r="T111" s="91"/>
      <c r="U111" s="92">
        <f>T111*R111</f>
        <v>0</v>
      </c>
      <c r="V111" s="93">
        <f>T111/Y111</f>
        <v>0</v>
      </c>
      <c r="W111" s="91"/>
      <c r="X111" s="91">
        <v>50</v>
      </c>
      <c r="Y111" s="91">
        <f>VLOOKUP(D:D,Паллет!A:B,2,0)</f>
        <v>1500</v>
      </c>
      <c r="Z111" s="92">
        <f>P111*1.5</f>
        <v>81.179999999999993</v>
      </c>
      <c r="AA111" s="91">
        <v>12</v>
      </c>
      <c r="AB111" s="94" t="s">
        <v>52</v>
      </c>
    </row>
    <row r="112" spans="1:28" ht="30.6" customHeight="1">
      <c r="A112" s="95">
        <v>103</v>
      </c>
      <c r="B112" s="95" t="s">
        <v>212</v>
      </c>
      <c r="C112" s="96"/>
      <c r="D112" s="97" t="s">
        <v>236</v>
      </c>
      <c r="E112" s="83" t="s">
        <v>237</v>
      </c>
      <c r="F112" s="83" t="s">
        <v>202</v>
      </c>
      <c r="G112" s="84">
        <v>380</v>
      </c>
      <c r="H112" s="84">
        <v>540</v>
      </c>
      <c r="I112" s="84">
        <v>220</v>
      </c>
      <c r="J112" s="85">
        <v>3.7</v>
      </c>
      <c r="K112" s="98" t="s">
        <v>50</v>
      </c>
      <c r="L112" s="99">
        <v>25</v>
      </c>
      <c r="M112" s="99">
        <v>0.05</v>
      </c>
      <c r="N112" s="84">
        <v>4607156871995</v>
      </c>
      <c r="O112" s="100" t="s">
        <v>238</v>
      </c>
      <c r="P112" s="90">
        <v>73.98</v>
      </c>
      <c r="Q112" s="90">
        <v>60.77</v>
      </c>
      <c r="R112" s="90">
        <v>55.48</v>
      </c>
      <c r="S112" s="90">
        <v>0</v>
      </c>
      <c r="T112" s="91"/>
      <c r="U112" s="92">
        <f>T112*R112</f>
        <v>0</v>
      </c>
      <c r="V112" s="93">
        <f>T112/Y112</f>
        <v>0</v>
      </c>
      <c r="W112" s="91"/>
      <c r="X112" s="91">
        <v>50</v>
      </c>
      <c r="Y112" s="91">
        <f>VLOOKUP(D:D,Паллет!A:B,2,0)</f>
        <v>1000</v>
      </c>
      <c r="Z112" s="92">
        <f>P112*1.5</f>
        <v>110.97</v>
      </c>
      <c r="AA112" s="91">
        <v>12</v>
      </c>
      <c r="AB112" s="94" t="s">
        <v>52</v>
      </c>
    </row>
    <row r="113" spans="1:28" ht="12.75">
      <c r="A113" s="109"/>
      <c r="B113" s="109"/>
      <c r="C113" s="109"/>
      <c r="D113" s="109"/>
      <c r="E113" s="113"/>
      <c r="F113" s="113"/>
      <c r="G113" s="113"/>
      <c r="H113" s="113"/>
      <c r="I113" s="113"/>
      <c r="J113" s="113"/>
      <c r="K113" s="113"/>
      <c r="L113" s="114"/>
      <c r="M113" s="114"/>
      <c r="N113" s="114"/>
      <c r="O113" s="109"/>
      <c r="P113" s="109"/>
      <c r="Q113" s="109"/>
      <c r="R113" s="109"/>
      <c r="S113" s="115"/>
      <c r="T113" s="109"/>
      <c r="U113" s="109"/>
      <c r="V113" s="109"/>
      <c r="W113" s="109"/>
      <c r="X113" s="109"/>
      <c r="Y113" s="109"/>
      <c r="Z113" s="109"/>
      <c r="AA113" s="109"/>
      <c r="AB113" s="109"/>
    </row>
    <row r="114" spans="1:28" ht="12.75">
      <c r="A114" s="109"/>
      <c r="B114" s="109"/>
      <c r="C114" s="109"/>
      <c r="D114" s="109"/>
      <c r="E114" s="113"/>
      <c r="F114" s="113"/>
      <c r="G114" s="113"/>
      <c r="H114" s="113"/>
      <c r="I114" s="113"/>
      <c r="J114" s="113"/>
      <c r="K114" s="113"/>
      <c r="L114" s="114"/>
      <c r="M114" s="114"/>
      <c r="N114" s="114"/>
      <c r="O114" s="109"/>
      <c r="P114" s="109"/>
      <c r="Q114" s="109"/>
      <c r="R114" s="109"/>
      <c r="S114" s="109"/>
      <c r="T114" s="109"/>
      <c r="U114" s="109"/>
      <c r="V114" s="109"/>
      <c r="W114" s="109"/>
      <c r="X114" s="109"/>
      <c r="Y114" s="109"/>
      <c r="Z114" s="109"/>
      <c r="AA114" s="109"/>
      <c r="AB114" s="109"/>
    </row>
    <row r="115" spans="1:28" ht="12.75">
      <c r="A115" s="109"/>
      <c r="B115" s="109"/>
      <c r="C115" s="109"/>
      <c r="D115" s="109"/>
      <c r="E115" s="113"/>
      <c r="F115" s="113"/>
      <c r="G115" s="113"/>
      <c r="H115" s="113"/>
      <c r="I115" s="113"/>
      <c r="J115" s="113"/>
      <c r="K115" s="113"/>
      <c r="L115" s="114"/>
      <c r="M115" s="114"/>
      <c r="N115" s="114"/>
      <c r="O115" s="109"/>
      <c r="P115" s="109"/>
      <c r="Q115" s="109"/>
      <c r="R115" s="109"/>
      <c r="S115" s="109"/>
      <c r="T115" s="109"/>
      <c r="U115" s="109"/>
      <c r="V115" s="109"/>
      <c r="W115" s="109"/>
      <c r="X115" s="109"/>
      <c r="Y115" s="109"/>
      <c r="Z115" s="109"/>
      <c r="AA115" s="109"/>
      <c r="AB115" s="109"/>
    </row>
    <row r="116" spans="1:28" ht="12.75">
      <c r="A116" s="109"/>
      <c r="B116" s="109"/>
      <c r="C116" s="109"/>
      <c r="D116" s="109"/>
      <c r="E116" s="113"/>
      <c r="F116" s="113"/>
      <c r="G116" s="113"/>
      <c r="H116" s="113"/>
      <c r="I116" s="113"/>
      <c r="J116" s="113"/>
      <c r="K116" s="113"/>
      <c r="L116" s="114"/>
      <c r="M116" s="114"/>
      <c r="N116" s="114"/>
      <c r="O116" s="109"/>
      <c r="P116" s="109"/>
      <c r="Q116" s="109"/>
      <c r="R116" s="109"/>
      <c r="S116" s="109"/>
      <c r="T116" s="109"/>
      <c r="U116" s="109"/>
      <c r="V116" s="109"/>
      <c r="W116" s="109"/>
      <c r="X116" s="109"/>
      <c r="Y116" s="109"/>
      <c r="Z116" s="109"/>
      <c r="AA116" s="109"/>
      <c r="AB116" s="109"/>
    </row>
    <row r="117" spans="1:28" ht="12.75">
      <c r="A117" s="109"/>
      <c r="B117" s="109"/>
      <c r="C117" s="109"/>
      <c r="D117" s="109"/>
      <c r="E117" s="113"/>
      <c r="F117" s="113"/>
      <c r="G117" s="113"/>
      <c r="H117" s="113"/>
      <c r="I117" s="113"/>
      <c r="J117" s="113"/>
      <c r="K117" s="113"/>
      <c r="L117" s="114"/>
      <c r="M117" s="114"/>
      <c r="N117" s="114"/>
      <c r="O117" s="109"/>
      <c r="P117" s="109"/>
      <c r="Q117" s="109"/>
      <c r="R117" s="109"/>
      <c r="S117" s="109"/>
      <c r="T117" s="109"/>
      <c r="U117" s="109"/>
      <c r="V117" s="109"/>
      <c r="W117" s="109"/>
      <c r="X117" s="109"/>
      <c r="Y117" s="109"/>
      <c r="Z117" s="109"/>
      <c r="AA117" s="109"/>
      <c r="AB117" s="109"/>
    </row>
    <row r="118" spans="1:28" ht="12.75">
      <c r="A118" s="109"/>
      <c r="B118" s="109"/>
      <c r="C118" s="109"/>
      <c r="D118" s="109"/>
      <c r="E118" s="113"/>
      <c r="F118" s="113"/>
      <c r="G118" s="113"/>
      <c r="H118" s="113"/>
      <c r="I118" s="113"/>
      <c r="J118" s="113"/>
      <c r="K118" s="113"/>
      <c r="L118" s="114"/>
      <c r="M118" s="114"/>
      <c r="N118" s="114"/>
      <c r="O118" s="109"/>
      <c r="P118" s="109"/>
      <c r="Q118" s="109"/>
      <c r="R118" s="109"/>
      <c r="S118" s="109"/>
      <c r="T118" s="109"/>
      <c r="U118" s="109"/>
      <c r="V118" s="109"/>
      <c r="W118" s="109"/>
      <c r="X118" s="109"/>
      <c r="Y118" s="109"/>
      <c r="Z118" s="109"/>
      <c r="AA118" s="109"/>
      <c r="AB118" s="109"/>
    </row>
    <row r="119" spans="1:28" ht="12.75">
      <c r="A119" s="109"/>
      <c r="B119" s="109"/>
      <c r="C119" s="109"/>
      <c r="D119" s="109"/>
      <c r="E119" s="113"/>
      <c r="F119" s="113"/>
      <c r="G119" s="113"/>
      <c r="H119" s="113"/>
      <c r="I119" s="113"/>
      <c r="J119" s="113"/>
      <c r="K119" s="113"/>
      <c r="L119" s="114"/>
      <c r="M119" s="114"/>
      <c r="N119" s="114"/>
      <c r="O119" s="109"/>
      <c r="P119" s="109"/>
      <c r="Q119" s="109"/>
      <c r="R119" s="109"/>
      <c r="S119" s="109"/>
      <c r="T119" s="109"/>
      <c r="U119" s="109"/>
      <c r="V119" s="109"/>
      <c r="W119" s="109"/>
      <c r="X119" s="109"/>
      <c r="Y119" s="109"/>
      <c r="Z119" s="109"/>
      <c r="AA119" s="109"/>
      <c r="AB119" s="109"/>
    </row>
    <row r="120" spans="1:28" ht="12.75">
      <c r="A120" s="109"/>
      <c r="B120" s="109"/>
      <c r="C120" s="109"/>
      <c r="D120" s="109"/>
      <c r="E120" s="113"/>
      <c r="F120" s="113"/>
      <c r="G120" s="113"/>
      <c r="H120" s="113"/>
      <c r="I120" s="113"/>
      <c r="J120" s="113"/>
      <c r="K120" s="113"/>
      <c r="L120" s="114"/>
      <c r="M120" s="114"/>
      <c r="N120" s="114"/>
      <c r="O120" s="109"/>
      <c r="P120" s="109"/>
      <c r="Q120" s="109"/>
      <c r="R120" s="109"/>
      <c r="S120" s="109"/>
      <c r="T120" s="109"/>
      <c r="U120" s="109"/>
      <c r="V120" s="109"/>
      <c r="W120" s="109"/>
      <c r="X120" s="109"/>
      <c r="Y120" s="109"/>
      <c r="Z120" s="109"/>
      <c r="AA120" s="109"/>
      <c r="AB120" s="109"/>
    </row>
    <row r="121" spans="1:28" ht="12.75">
      <c r="A121" s="109"/>
      <c r="B121" s="109"/>
      <c r="C121" s="109"/>
      <c r="D121" s="109"/>
      <c r="E121" s="113"/>
      <c r="F121" s="113"/>
      <c r="G121" s="113"/>
      <c r="H121" s="113"/>
      <c r="I121" s="113"/>
      <c r="J121" s="113"/>
      <c r="K121" s="113"/>
      <c r="L121" s="114"/>
      <c r="M121" s="114"/>
      <c r="N121" s="114"/>
      <c r="O121" s="109"/>
      <c r="P121" s="109"/>
      <c r="Q121" s="109"/>
      <c r="R121" s="109"/>
      <c r="S121" s="109"/>
      <c r="T121" s="109"/>
      <c r="U121" s="109"/>
      <c r="V121" s="109"/>
      <c r="W121" s="109"/>
      <c r="X121" s="109"/>
      <c r="Y121" s="109"/>
      <c r="Z121" s="109"/>
      <c r="AA121" s="109"/>
      <c r="AB121" s="109"/>
    </row>
    <row r="122" spans="1:28" ht="12.75">
      <c r="A122" s="109"/>
      <c r="B122" s="109"/>
      <c r="C122" s="109"/>
      <c r="D122" s="109"/>
      <c r="E122" s="113"/>
      <c r="F122" s="113"/>
      <c r="G122" s="113"/>
      <c r="H122" s="113"/>
      <c r="I122" s="113"/>
      <c r="J122" s="113"/>
      <c r="K122" s="113"/>
      <c r="L122" s="114"/>
      <c r="M122" s="114"/>
      <c r="N122" s="114"/>
      <c r="O122" s="109"/>
      <c r="P122" s="109"/>
      <c r="Q122" s="109"/>
      <c r="R122" s="109"/>
      <c r="S122" s="109"/>
      <c r="T122" s="109"/>
      <c r="U122" s="109"/>
      <c r="V122" s="109"/>
      <c r="W122" s="109"/>
      <c r="X122" s="109"/>
      <c r="Y122" s="109"/>
      <c r="Z122" s="109"/>
      <c r="AA122" s="109"/>
      <c r="AB122" s="109"/>
    </row>
    <row r="123" spans="1:28" ht="12.75">
      <c r="A123" s="109"/>
      <c r="B123" s="109"/>
      <c r="C123" s="109"/>
      <c r="D123" s="109"/>
      <c r="E123" s="113"/>
      <c r="F123" s="113"/>
      <c r="G123" s="113"/>
      <c r="H123" s="113"/>
      <c r="I123" s="113"/>
      <c r="J123" s="113"/>
      <c r="K123" s="113"/>
      <c r="L123" s="114"/>
      <c r="M123" s="114"/>
      <c r="N123" s="114"/>
      <c r="O123" s="109"/>
      <c r="P123" s="109"/>
      <c r="Q123" s="109"/>
      <c r="R123" s="109"/>
      <c r="S123" s="109"/>
      <c r="T123" s="109"/>
      <c r="U123" s="109"/>
      <c r="V123" s="109"/>
      <c r="W123" s="109"/>
      <c r="X123" s="109"/>
      <c r="Y123" s="109"/>
      <c r="Z123" s="109"/>
      <c r="AA123" s="109"/>
      <c r="AB123" s="109"/>
    </row>
    <row r="124" spans="1:28" ht="12.75">
      <c r="A124" s="109"/>
      <c r="B124" s="109"/>
      <c r="C124" s="109"/>
      <c r="D124" s="109"/>
      <c r="E124" s="113"/>
      <c r="F124" s="113"/>
      <c r="G124" s="113"/>
      <c r="H124" s="113"/>
      <c r="I124" s="113"/>
      <c r="J124" s="113"/>
      <c r="K124" s="113"/>
      <c r="L124" s="114"/>
      <c r="M124" s="114"/>
      <c r="N124" s="114"/>
      <c r="O124" s="109"/>
      <c r="P124" s="109"/>
      <c r="Q124" s="109"/>
      <c r="R124" s="109"/>
      <c r="S124" s="109"/>
      <c r="T124" s="109"/>
      <c r="U124" s="109"/>
      <c r="V124" s="109"/>
      <c r="W124" s="109"/>
      <c r="X124" s="109"/>
      <c r="Y124" s="109"/>
      <c r="Z124" s="109"/>
      <c r="AA124" s="109"/>
      <c r="AB124" s="109"/>
    </row>
    <row r="125" spans="1:28" ht="12.75">
      <c r="A125" s="109"/>
      <c r="B125" s="109"/>
      <c r="C125" s="109"/>
      <c r="D125" s="109"/>
      <c r="E125" s="113"/>
      <c r="F125" s="113"/>
      <c r="G125" s="113"/>
      <c r="H125" s="113"/>
      <c r="I125" s="113"/>
      <c r="J125" s="113"/>
      <c r="K125" s="113"/>
      <c r="L125" s="114"/>
      <c r="M125" s="114"/>
      <c r="N125" s="114"/>
      <c r="O125" s="109"/>
      <c r="P125" s="109"/>
      <c r="Q125" s="109"/>
      <c r="R125" s="109"/>
      <c r="S125" s="109"/>
      <c r="T125" s="109"/>
      <c r="U125" s="109"/>
      <c r="V125" s="109"/>
      <c r="W125" s="109"/>
      <c r="X125" s="109"/>
      <c r="Y125" s="109"/>
      <c r="Z125" s="109"/>
      <c r="AA125" s="109"/>
      <c r="AB125" s="109"/>
    </row>
  </sheetData>
  <autoFilter ref="A9:AB112" xr:uid="{00000000-0009-0000-0000-000000000000}"/>
  <pageMargins left="0.39374999999999999" right="0.19652800000000001" top="0.19652800000000001" bottom="0.19652800000000001" header="0.51180599999999998" footer="0.51180599999999998"/>
  <pageSetup paperSize="9" fitToWidth="0" fitToHeight="0" orientation="portrait" useFirstPageNumber="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Цвет!$A$1:$A$21</xm:f>
          </x14:formula1>
          <xm:sqref>W10:W112</xm:sqref>
        </x14:dataValidation>
      </x14:dataValidations>
    </ext>
    <ext uri="smNativeData">
      <pm:sheetPrefs xmlns:pm="smNativeData" day="1640608835"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5"/>
  <sheetViews>
    <sheetView workbookViewId="0">
      <selection activeCell="C1" sqref="C1"/>
    </sheetView>
  </sheetViews>
  <sheetFormatPr defaultRowHeight="14.25"/>
  <cols>
    <col min="1" max="1" width="12.42578125" style="3" customWidth="1"/>
    <col min="2" max="2" width="9.42578125" style="5" customWidth="1"/>
    <col min="3" max="3" width="8.140625" style="63" customWidth="1"/>
    <col min="4" max="4" width="9.42578125" style="5" customWidth="1"/>
    <col min="5" max="5" width="9.28515625" style="5" customWidth="1"/>
  </cols>
  <sheetData>
    <row r="1" spans="1:5" ht="90.75">
      <c r="A1" s="12" t="s">
        <v>27</v>
      </c>
      <c r="B1" s="11" t="s">
        <v>239</v>
      </c>
      <c r="C1" s="11" t="s">
        <v>240</v>
      </c>
      <c r="D1" s="11" t="s">
        <v>241</v>
      </c>
      <c r="E1" s="11" t="s">
        <v>242</v>
      </c>
    </row>
    <row r="2" spans="1:5" ht="15.75">
      <c r="A2" s="13">
        <v>383</v>
      </c>
      <c r="B2" s="59">
        <v>107.76</v>
      </c>
      <c r="C2" s="60">
        <v>88.52</v>
      </c>
      <c r="D2" s="60">
        <v>80.819999999999993</v>
      </c>
      <c r="E2" s="60">
        <v>76.97</v>
      </c>
    </row>
    <row r="3" spans="1:5" ht="15.75">
      <c r="A3" s="13">
        <v>180</v>
      </c>
      <c r="B3" s="59">
        <v>159.32</v>
      </c>
      <c r="C3" s="60">
        <v>130.87</v>
      </c>
      <c r="D3" s="60">
        <v>119.48</v>
      </c>
      <c r="E3" s="60">
        <v>113.8</v>
      </c>
    </row>
    <row r="4" spans="1:5" ht="15.75">
      <c r="A4" s="13" t="s">
        <v>55</v>
      </c>
      <c r="B4" s="59">
        <v>197.4</v>
      </c>
      <c r="C4" s="60">
        <v>162.13999999999999</v>
      </c>
      <c r="D4" s="60">
        <v>148.04</v>
      </c>
      <c r="E4" s="60">
        <v>141</v>
      </c>
    </row>
    <row r="5" spans="1:5" ht="15.75">
      <c r="A5" s="13">
        <v>1162</v>
      </c>
      <c r="B5" s="59">
        <v>210.41</v>
      </c>
      <c r="C5" s="60">
        <v>172.82</v>
      </c>
      <c r="D5" s="60">
        <v>157.80000000000001</v>
      </c>
      <c r="E5" s="60">
        <v>150.29</v>
      </c>
    </row>
    <row r="6" spans="1:5" ht="15.75">
      <c r="A6" s="13">
        <v>285</v>
      </c>
      <c r="B6" s="59">
        <v>70.81</v>
      </c>
      <c r="C6" s="60">
        <v>58.16</v>
      </c>
      <c r="D6" s="60">
        <v>53.11</v>
      </c>
      <c r="E6" s="60">
        <v>50.58</v>
      </c>
    </row>
    <row r="7" spans="1:5" ht="15.75">
      <c r="A7" s="13">
        <v>1158</v>
      </c>
      <c r="B7" s="59">
        <v>213</v>
      </c>
      <c r="C7" s="60">
        <v>174.96</v>
      </c>
      <c r="D7" s="60">
        <v>159.74</v>
      </c>
      <c r="E7" s="60">
        <v>152.13999999999999</v>
      </c>
    </row>
    <row r="8" spans="1:5" ht="15.75">
      <c r="A8" s="13">
        <v>414</v>
      </c>
      <c r="B8" s="59">
        <v>219.68</v>
      </c>
      <c r="C8" s="60">
        <v>180.44</v>
      </c>
      <c r="D8" s="60">
        <v>164.76</v>
      </c>
      <c r="E8" s="60">
        <v>156.91999999999999</v>
      </c>
    </row>
    <row r="9" spans="1:5" ht="15.75">
      <c r="A9" s="13">
        <v>179</v>
      </c>
      <c r="B9" s="59">
        <v>230.78</v>
      </c>
      <c r="C9" s="60">
        <v>189.56</v>
      </c>
      <c r="D9" s="60">
        <v>173.08</v>
      </c>
      <c r="E9" s="60">
        <v>164.84</v>
      </c>
    </row>
    <row r="10" spans="1:5" ht="15.75">
      <c r="A10" s="13">
        <v>316</v>
      </c>
      <c r="B10" s="59">
        <v>507.79</v>
      </c>
      <c r="C10" s="60">
        <v>417.12</v>
      </c>
      <c r="D10" s="60">
        <v>380.84</v>
      </c>
      <c r="E10" s="60">
        <v>362.71</v>
      </c>
    </row>
    <row r="11" spans="1:5" ht="15.75">
      <c r="A11" s="13">
        <v>627</v>
      </c>
      <c r="B11" s="59">
        <v>40.630000000000003</v>
      </c>
      <c r="C11" s="60">
        <v>33.369999999999997</v>
      </c>
      <c r="D11" s="60">
        <v>30.47</v>
      </c>
      <c r="E11" s="60">
        <v>29.02</v>
      </c>
    </row>
    <row r="12" spans="1:5" ht="15.75">
      <c r="A12" s="13">
        <v>348</v>
      </c>
      <c r="B12" s="59">
        <v>56.64</v>
      </c>
      <c r="C12" s="60">
        <v>46.52</v>
      </c>
      <c r="D12" s="60">
        <v>42.48</v>
      </c>
      <c r="E12" s="60">
        <v>40.46</v>
      </c>
    </row>
    <row r="13" spans="1:5" ht="15.75">
      <c r="A13" s="13">
        <v>349</v>
      </c>
      <c r="B13" s="59">
        <v>45.85</v>
      </c>
      <c r="C13" s="60">
        <v>37.659999999999997</v>
      </c>
      <c r="D13" s="60">
        <v>34.39</v>
      </c>
      <c r="E13" s="60">
        <v>32.75</v>
      </c>
    </row>
    <row r="14" spans="1:5" ht="15.75">
      <c r="A14" s="13" t="s">
        <v>73</v>
      </c>
      <c r="B14" s="59">
        <v>133.99</v>
      </c>
      <c r="C14" s="60">
        <v>110.06</v>
      </c>
      <c r="D14" s="60">
        <v>100.5</v>
      </c>
      <c r="E14" s="60">
        <v>95.71</v>
      </c>
    </row>
    <row r="15" spans="1:5" ht="15.75">
      <c r="A15" s="13">
        <v>419</v>
      </c>
      <c r="B15" s="59">
        <v>56.45</v>
      </c>
      <c r="C15" s="60">
        <v>46.37</v>
      </c>
      <c r="D15" s="60">
        <v>42.34</v>
      </c>
      <c r="E15" s="60">
        <v>40.32</v>
      </c>
    </row>
    <row r="16" spans="1:5" ht="15.75">
      <c r="A16" s="13" t="s">
        <v>77</v>
      </c>
      <c r="B16" s="59">
        <v>48.54</v>
      </c>
      <c r="C16" s="60">
        <v>39.86</v>
      </c>
      <c r="D16" s="60">
        <v>36.4</v>
      </c>
      <c r="E16" s="60">
        <v>34.67</v>
      </c>
    </row>
    <row r="17" spans="1:5" ht="15.75">
      <c r="A17" s="13" t="s">
        <v>79</v>
      </c>
      <c r="B17" s="59">
        <v>57.89</v>
      </c>
      <c r="C17" s="60">
        <v>47.54</v>
      </c>
      <c r="D17" s="60">
        <v>43.42</v>
      </c>
      <c r="E17" s="60">
        <v>41.35</v>
      </c>
    </row>
    <row r="18" spans="1:5" ht="15.75">
      <c r="A18" s="13">
        <v>1067</v>
      </c>
      <c r="B18" s="59">
        <v>59.3</v>
      </c>
      <c r="C18" s="60">
        <v>48.71</v>
      </c>
      <c r="D18" s="60">
        <v>44.48</v>
      </c>
      <c r="E18" s="60">
        <v>42.36</v>
      </c>
    </row>
    <row r="19" spans="1:5" ht="15.75">
      <c r="A19" s="13">
        <v>1054</v>
      </c>
      <c r="B19" s="59">
        <v>65.52</v>
      </c>
      <c r="C19" s="60">
        <v>53.82</v>
      </c>
      <c r="D19" s="60">
        <v>49.14</v>
      </c>
      <c r="E19" s="60">
        <v>46.8</v>
      </c>
    </row>
    <row r="20" spans="1:5" ht="15.75">
      <c r="A20" s="13">
        <v>1053</v>
      </c>
      <c r="B20" s="59">
        <v>73.510000000000005</v>
      </c>
      <c r="C20" s="60">
        <v>60.38</v>
      </c>
      <c r="D20" s="60">
        <v>55.14</v>
      </c>
      <c r="E20" s="60">
        <v>52.51</v>
      </c>
    </row>
    <row r="21" spans="1:5" ht="15.75">
      <c r="A21" s="13">
        <v>1052</v>
      </c>
      <c r="B21" s="59">
        <v>76.099999999999994</v>
      </c>
      <c r="C21" s="60">
        <v>62.51</v>
      </c>
      <c r="D21" s="60">
        <v>57.08</v>
      </c>
      <c r="E21" s="60">
        <v>54.36</v>
      </c>
    </row>
    <row r="22" spans="1:5" ht="15.75">
      <c r="A22" s="13">
        <v>515</v>
      </c>
      <c r="B22" s="59">
        <v>130.44999999999999</v>
      </c>
      <c r="C22" s="60">
        <v>107.16</v>
      </c>
      <c r="D22" s="60">
        <v>97.84</v>
      </c>
      <c r="E22" s="60">
        <v>93.18</v>
      </c>
    </row>
    <row r="23" spans="1:5" ht="15.75">
      <c r="A23" s="14">
        <v>661</v>
      </c>
      <c r="B23" s="61">
        <v>89.36</v>
      </c>
      <c r="C23" s="62">
        <v>73.400000000000006</v>
      </c>
      <c r="D23" s="62">
        <v>67.03</v>
      </c>
      <c r="E23" s="62">
        <v>63.84</v>
      </c>
    </row>
    <row r="24" spans="1:5" ht="15.75">
      <c r="A24" s="13" t="s">
        <v>89</v>
      </c>
      <c r="B24" s="59">
        <v>142.38</v>
      </c>
      <c r="C24" s="60">
        <v>116.96</v>
      </c>
      <c r="D24" s="60">
        <v>106.79</v>
      </c>
      <c r="E24" s="60">
        <v>101.7</v>
      </c>
    </row>
    <row r="25" spans="1:5" ht="15.75">
      <c r="A25" s="13" t="s">
        <v>91</v>
      </c>
      <c r="B25" s="59">
        <v>139.22</v>
      </c>
      <c r="C25" s="60">
        <v>114.36</v>
      </c>
      <c r="D25" s="60">
        <v>104.41</v>
      </c>
      <c r="E25" s="60">
        <v>99.44</v>
      </c>
    </row>
    <row r="26" spans="1:5" ht="15.75">
      <c r="A26" s="13" t="s">
        <v>94</v>
      </c>
      <c r="B26" s="59">
        <v>72.260000000000005</v>
      </c>
      <c r="C26" s="60">
        <v>59.36</v>
      </c>
      <c r="D26" s="60">
        <v>54.2</v>
      </c>
      <c r="E26" s="60">
        <v>51.62</v>
      </c>
    </row>
    <row r="27" spans="1:5" ht="15.75">
      <c r="A27" s="13" t="s">
        <v>96</v>
      </c>
      <c r="B27" s="59">
        <v>86.24</v>
      </c>
      <c r="C27" s="60">
        <v>70.84</v>
      </c>
      <c r="D27" s="60">
        <v>64.680000000000007</v>
      </c>
      <c r="E27" s="60">
        <v>61.6</v>
      </c>
    </row>
    <row r="28" spans="1:5" ht="15.75">
      <c r="A28" s="13">
        <v>738</v>
      </c>
      <c r="B28" s="59">
        <v>94.26</v>
      </c>
      <c r="C28" s="60">
        <v>77.42</v>
      </c>
      <c r="D28" s="60">
        <v>70.7</v>
      </c>
      <c r="E28" s="60">
        <v>67.33</v>
      </c>
    </row>
    <row r="29" spans="1:5" ht="15.75">
      <c r="A29" s="13">
        <v>1102</v>
      </c>
      <c r="B29" s="59">
        <v>33.29</v>
      </c>
      <c r="C29" s="60">
        <v>27.35</v>
      </c>
      <c r="D29" s="60">
        <v>24.97</v>
      </c>
      <c r="E29" s="60">
        <v>23.78</v>
      </c>
    </row>
    <row r="30" spans="1:5" ht="15.75">
      <c r="A30" s="13" t="s">
        <v>100</v>
      </c>
      <c r="B30" s="59">
        <v>18.5</v>
      </c>
      <c r="C30" s="60">
        <v>15.2</v>
      </c>
      <c r="D30" s="60">
        <v>13.88</v>
      </c>
      <c r="E30" s="60">
        <v>13.22</v>
      </c>
    </row>
    <row r="31" spans="1:5" ht="15.75">
      <c r="A31" s="13" t="s">
        <v>103</v>
      </c>
      <c r="B31" s="59">
        <v>23.94</v>
      </c>
      <c r="C31" s="60">
        <v>19.670000000000002</v>
      </c>
      <c r="D31" s="60">
        <v>17.96</v>
      </c>
      <c r="E31" s="60">
        <v>17.100000000000001</v>
      </c>
    </row>
    <row r="32" spans="1:5" ht="15.75">
      <c r="A32" s="13">
        <v>455</v>
      </c>
      <c r="B32" s="59">
        <v>49.36</v>
      </c>
      <c r="C32" s="60">
        <v>40.549999999999997</v>
      </c>
      <c r="D32" s="60">
        <v>37.020000000000003</v>
      </c>
      <c r="E32" s="60">
        <v>35.26</v>
      </c>
    </row>
    <row r="33" spans="1:5" ht="15.75">
      <c r="A33" s="13">
        <v>673</v>
      </c>
      <c r="B33" s="59">
        <v>42.14</v>
      </c>
      <c r="C33" s="60">
        <v>34.630000000000003</v>
      </c>
      <c r="D33" s="60">
        <v>31.62</v>
      </c>
      <c r="E33" s="60">
        <v>30.11</v>
      </c>
    </row>
    <row r="34" spans="1:5" ht="15.75">
      <c r="A34" s="13">
        <v>286</v>
      </c>
      <c r="B34" s="59">
        <v>10.67</v>
      </c>
      <c r="C34" s="60">
        <v>8.76</v>
      </c>
      <c r="D34" s="60">
        <v>8</v>
      </c>
      <c r="E34" s="60">
        <v>7.62</v>
      </c>
    </row>
    <row r="35" spans="1:5" ht="15.75">
      <c r="A35" s="13" t="s">
        <v>112</v>
      </c>
      <c r="B35" s="59">
        <v>12.52</v>
      </c>
      <c r="C35" s="60">
        <v>10.28</v>
      </c>
      <c r="D35" s="60">
        <v>9.3800000000000008</v>
      </c>
      <c r="E35" s="60">
        <v>8.94</v>
      </c>
    </row>
    <row r="36" spans="1:5" ht="15.75">
      <c r="A36" s="15" t="s">
        <v>116</v>
      </c>
      <c r="B36" s="61">
        <v>120.02</v>
      </c>
      <c r="C36" s="61">
        <v>98.59</v>
      </c>
      <c r="D36" s="61">
        <v>90.02</v>
      </c>
      <c r="E36" s="61">
        <v>85.73</v>
      </c>
    </row>
    <row r="37" spans="1:5" ht="15.75">
      <c r="A37" s="16" t="s">
        <v>119</v>
      </c>
      <c r="B37" s="59">
        <v>137.9</v>
      </c>
      <c r="C37" s="59">
        <v>113.28</v>
      </c>
      <c r="D37" s="59">
        <v>103.43</v>
      </c>
      <c r="E37" s="59">
        <v>98.5</v>
      </c>
    </row>
    <row r="38" spans="1:5" ht="15.75">
      <c r="A38" s="14">
        <v>1115</v>
      </c>
      <c r="B38" s="61">
        <v>108.31</v>
      </c>
      <c r="C38" s="62">
        <v>88.97</v>
      </c>
      <c r="D38" s="62">
        <v>81.23</v>
      </c>
      <c r="E38" s="62">
        <v>77.36</v>
      </c>
    </row>
    <row r="39" spans="1:5" ht="15.75">
      <c r="A39" s="13" t="s">
        <v>124</v>
      </c>
      <c r="B39" s="59">
        <v>197.12</v>
      </c>
      <c r="C39" s="60">
        <v>161.91999999999999</v>
      </c>
      <c r="D39" s="60">
        <v>147.84</v>
      </c>
      <c r="E39" s="60">
        <v>140.80000000000001</v>
      </c>
    </row>
    <row r="40" spans="1:5" ht="15.75">
      <c r="A40" s="13" t="s">
        <v>127</v>
      </c>
      <c r="B40" s="59">
        <v>681.06</v>
      </c>
      <c r="C40" s="60">
        <v>559.44000000000005</v>
      </c>
      <c r="D40" s="60">
        <v>510.79</v>
      </c>
      <c r="E40" s="60">
        <v>486.47</v>
      </c>
    </row>
    <row r="41" spans="1:5" ht="15.75">
      <c r="A41" s="16" t="s">
        <v>131</v>
      </c>
      <c r="B41" s="59">
        <v>40.74</v>
      </c>
      <c r="C41" s="59">
        <v>33.47</v>
      </c>
      <c r="D41" s="59">
        <v>30.56</v>
      </c>
      <c r="E41" s="59">
        <v>29.1</v>
      </c>
    </row>
    <row r="42" spans="1:5" ht="15.75">
      <c r="A42" s="13" t="s">
        <v>133</v>
      </c>
      <c r="B42" s="59">
        <v>59.24</v>
      </c>
      <c r="C42" s="60">
        <v>48.67</v>
      </c>
      <c r="D42" s="60">
        <v>44.44</v>
      </c>
      <c r="E42" s="60">
        <v>42.32</v>
      </c>
    </row>
    <row r="43" spans="1:5" ht="15.75">
      <c r="A43" s="13" t="s">
        <v>135</v>
      </c>
      <c r="B43" s="59">
        <v>765.59</v>
      </c>
      <c r="C43" s="60">
        <v>628.88</v>
      </c>
      <c r="D43" s="60">
        <v>574.19000000000005</v>
      </c>
      <c r="E43" s="60">
        <v>546.85</v>
      </c>
    </row>
    <row r="44" spans="1:5" ht="15.75">
      <c r="A44" s="13" t="s">
        <v>137</v>
      </c>
      <c r="B44" s="59">
        <v>472</v>
      </c>
      <c r="C44" s="60">
        <v>407.1</v>
      </c>
      <c r="D44" s="60">
        <v>371.7</v>
      </c>
      <c r="E44" s="60">
        <v>354</v>
      </c>
    </row>
    <row r="45" spans="1:5" ht="15.75">
      <c r="A45" s="14">
        <v>364</v>
      </c>
      <c r="B45" s="61">
        <v>409.34</v>
      </c>
      <c r="C45" s="61">
        <v>336.25</v>
      </c>
      <c r="D45" s="61">
        <v>307.01</v>
      </c>
      <c r="E45" s="61">
        <v>292.39</v>
      </c>
    </row>
    <row r="46" spans="1:5" ht="15.75">
      <c r="A46" s="13">
        <v>1083</v>
      </c>
      <c r="B46" s="59">
        <v>97.16</v>
      </c>
      <c r="C46" s="60">
        <v>79.819999999999993</v>
      </c>
      <c r="D46" s="60">
        <v>72.88</v>
      </c>
      <c r="E46" s="60">
        <v>69.41</v>
      </c>
    </row>
    <row r="47" spans="1:5" ht="15.75">
      <c r="A47" s="14">
        <v>833</v>
      </c>
      <c r="B47" s="61">
        <v>162.78</v>
      </c>
      <c r="C47" s="62">
        <v>133.69999999999999</v>
      </c>
      <c r="D47" s="62">
        <v>122.06</v>
      </c>
      <c r="E47" s="62">
        <v>116.26</v>
      </c>
    </row>
    <row r="48" spans="1:5" ht="15.75">
      <c r="A48" s="13">
        <v>1001</v>
      </c>
      <c r="B48" s="59">
        <v>185.15</v>
      </c>
      <c r="C48" s="60">
        <v>152.09</v>
      </c>
      <c r="D48" s="60">
        <v>138.86000000000001</v>
      </c>
      <c r="E48" s="60">
        <v>132.25</v>
      </c>
    </row>
    <row r="49" spans="1:5" ht="15.75">
      <c r="A49" s="13">
        <v>991</v>
      </c>
      <c r="B49" s="59">
        <v>45.14</v>
      </c>
      <c r="C49" s="60">
        <v>37.090000000000003</v>
      </c>
      <c r="D49" s="60">
        <v>33.86</v>
      </c>
      <c r="E49" s="60">
        <v>32.26</v>
      </c>
    </row>
    <row r="50" spans="1:5" ht="15.75">
      <c r="A50" s="13">
        <v>993</v>
      </c>
      <c r="B50" s="59">
        <v>35.840000000000003</v>
      </c>
      <c r="C50" s="60">
        <v>29.45</v>
      </c>
      <c r="D50" s="60">
        <v>26.89</v>
      </c>
      <c r="E50" s="60">
        <v>25.61</v>
      </c>
    </row>
    <row r="51" spans="1:5" ht="15.75">
      <c r="A51" s="13">
        <v>440</v>
      </c>
      <c r="B51" s="59">
        <v>71.72</v>
      </c>
      <c r="C51" s="60">
        <v>58.91</v>
      </c>
      <c r="D51" s="60">
        <v>53.78</v>
      </c>
      <c r="E51" s="60">
        <v>51.23</v>
      </c>
    </row>
    <row r="52" spans="1:5" ht="15.75">
      <c r="A52" s="13">
        <v>1145</v>
      </c>
      <c r="B52" s="59">
        <v>61.73</v>
      </c>
      <c r="C52" s="60">
        <v>50.7</v>
      </c>
      <c r="D52" s="60">
        <v>46.28</v>
      </c>
      <c r="E52" s="60">
        <v>44.09</v>
      </c>
    </row>
    <row r="53" spans="1:5" ht="15.75">
      <c r="A53" s="13">
        <v>971</v>
      </c>
      <c r="B53" s="59">
        <v>79.66</v>
      </c>
      <c r="C53" s="60">
        <v>65.44</v>
      </c>
      <c r="D53" s="60">
        <v>59.75</v>
      </c>
      <c r="E53" s="60">
        <v>56.9</v>
      </c>
    </row>
    <row r="54" spans="1:5" ht="15.75">
      <c r="A54" s="13">
        <v>1159</v>
      </c>
      <c r="B54" s="59">
        <v>75.319999999999993</v>
      </c>
      <c r="C54" s="60">
        <v>61.87</v>
      </c>
      <c r="D54" s="60">
        <v>56.48</v>
      </c>
      <c r="E54" s="60">
        <v>53.8</v>
      </c>
    </row>
    <row r="55" spans="1:5" ht="15.75">
      <c r="A55" s="13">
        <v>972</v>
      </c>
      <c r="B55" s="59">
        <v>102.41</v>
      </c>
      <c r="C55" s="60">
        <v>84.12</v>
      </c>
      <c r="D55" s="60">
        <v>76.81</v>
      </c>
      <c r="E55" s="60">
        <v>73.150000000000006</v>
      </c>
    </row>
    <row r="56" spans="1:5" ht="15.75">
      <c r="A56" s="13">
        <v>1160</v>
      </c>
      <c r="B56" s="59">
        <v>93.02</v>
      </c>
      <c r="C56" s="60">
        <v>76.400000000000006</v>
      </c>
      <c r="D56" s="60">
        <v>69.760000000000005</v>
      </c>
      <c r="E56" s="60">
        <v>66.44</v>
      </c>
    </row>
    <row r="57" spans="1:5" ht="15.75">
      <c r="A57" s="13">
        <v>979</v>
      </c>
      <c r="B57" s="59">
        <v>116.36</v>
      </c>
      <c r="C57" s="60">
        <v>95.59</v>
      </c>
      <c r="D57" s="60">
        <v>87.28</v>
      </c>
      <c r="E57" s="60">
        <v>83.12</v>
      </c>
    </row>
    <row r="58" spans="1:5" ht="15.75">
      <c r="A58" s="13">
        <v>1161</v>
      </c>
      <c r="B58" s="59">
        <v>107.17</v>
      </c>
      <c r="C58" s="60">
        <v>88.03</v>
      </c>
      <c r="D58" s="60">
        <v>80.38</v>
      </c>
      <c r="E58" s="60">
        <v>76.55</v>
      </c>
    </row>
    <row r="59" spans="1:5" ht="15.75">
      <c r="A59" s="13">
        <v>996</v>
      </c>
      <c r="B59" s="59">
        <v>230.68</v>
      </c>
      <c r="C59" s="60">
        <v>189.49</v>
      </c>
      <c r="D59" s="60">
        <v>173</v>
      </c>
      <c r="E59" s="60">
        <v>164.77</v>
      </c>
    </row>
    <row r="60" spans="1:5" ht="15.75">
      <c r="A60" s="13">
        <v>1040</v>
      </c>
      <c r="B60" s="59">
        <v>113.51</v>
      </c>
      <c r="C60" s="60">
        <v>93.24</v>
      </c>
      <c r="D60" s="60">
        <v>85.13</v>
      </c>
      <c r="E60" s="60">
        <v>81.08</v>
      </c>
    </row>
    <row r="61" spans="1:5" ht="15.75">
      <c r="A61" s="13">
        <v>1034</v>
      </c>
      <c r="B61" s="59">
        <v>156.66999999999999</v>
      </c>
      <c r="C61" s="60">
        <v>128.69999999999999</v>
      </c>
      <c r="D61" s="60">
        <v>117.5</v>
      </c>
      <c r="E61" s="60">
        <v>111.91</v>
      </c>
    </row>
    <row r="62" spans="1:5" ht="15.75">
      <c r="A62" s="14">
        <v>1046</v>
      </c>
      <c r="B62" s="61">
        <v>236.7</v>
      </c>
      <c r="C62" s="62">
        <v>194.42</v>
      </c>
      <c r="D62" s="62">
        <v>177.52</v>
      </c>
      <c r="E62" s="62">
        <v>169.07</v>
      </c>
    </row>
    <row r="63" spans="1:5" ht="15.75">
      <c r="A63" s="13">
        <v>1035</v>
      </c>
      <c r="B63" s="59">
        <v>225.36</v>
      </c>
      <c r="C63" s="60">
        <v>185.12</v>
      </c>
      <c r="D63" s="60">
        <v>169.02</v>
      </c>
      <c r="E63" s="60">
        <v>160.97</v>
      </c>
    </row>
    <row r="64" spans="1:5" ht="15.75">
      <c r="A64" s="13">
        <v>1033</v>
      </c>
      <c r="B64" s="59">
        <v>335.15</v>
      </c>
      <c r="C64" s="60">
        <v>275.3</v>
      </c>
      <c r="D64" s="60">
        <v>251.36</v>
      </c>
      <c r="E64" s="60">
        <v>239.39</v>
      </c>
    </row>
    <row r="65" spans="1:5" ht="15.75">
      <c r="A65" s="13">
        <v>483</v>
      </c>
      <c r="B65" s="59">
        <v>431.41</v>
      </c>
      <c r="C65" s="60">
        <v>354.37</v>
      </c>
      <c r="D65" s="60">
        <v>323.56</v>
      </c>
      <c r="E65" s="60">
        <v>308.14999999999998</v>
      </c>
    </row>
    <row r="66" spans="1:5" ht="15.75">
      <c r="A66" s="16">
        <v>1146</v>
      </c>
      <c r="B66" s="59">
        <v>27.12</v>
      </c>
      <c r="C66" s="59">
        <v>22.28</v>
      </c>
      <c r="D66" s="59">
        <v>20.34</v>
      </c>
      <c r="E66" s="59">
        <v>19.37</v>
      </c>
    </row>
    <row r="67" spans="1:5" ht="15.75">
      <c r="A67" s="13">
        <v>219</v>
      </c>
      <c r="B67" s="59">
        <v>327.67</v>
      </c>
      <c r="C67" s="59">
        <v>269.16000000000003</v>
      </c>
      <c r="D67" s="59">
        <v>245.75</v>
      </c>
      <c r="E67" s="59">
        <v>234.05</v>
      </c>
    </row>
    <row r="68" spans="1:5" ht="15.75">
      <c r="A68" s="14">
        <v>1000</v>
      </c>
      <c r="B68" s="61">
        <v>73.260000000000005</v>
      </c>
      <c r="C68" s="62">
        <v>60.18</v>
      </c>
      <c r="D68" s="62">
        <v>54.95</v>
      </c>
      <c r="E68" s="62">
        <v>52.33</v>
      </c>
    </row>
    <row r="69" spans="1:5" ht="15.75">
      <c r="A69" s="14">
        <v>1003</v>
      </c>
      <c r="B69" s="61">
        <v>64.569999999999993</v>
      </c>
      <c r="C69" s="62">
        <v>53.04</v>
      </c>
      <c r="D69" s="62">
        <v>48.43</v>
      </c>
      <c r="E69" s="62">
        <v>46.12</v>
      </c>
    </row>
    <row r="70" spans="1:5" ht="15.75">
      <c r="A70" s="14">
        <v>1095</v>
      </c>
      <c r="B70" s="61">
        <v>88.01</v>
      </c>
      <c r="C70" s="62">
        <v>72.290000000000006</v>
      </c>
      <c r="D70" s="62">
        <v>66.010000000000005</v>
      </c>
      <c r="E70" s="62">
        <v>62.86</v>
      </c>
    </row>
    <row r="71" spans="1:5" ht="15.75">
      <c r="A71" s="14">
        <v>1141</v>
      </c>
      <c r="B71" s="61">
        <v>56.46</v>
      </c>
      <c r="C71" s="62">
        <v>46.38</v>
      </c>
      <c r="D71" s="62">
        <v>42.34</v>
      </c>
      <c r="E71" s="62">
        <v>40.33</v>
      </c>
    </row>
    <row r="72" spans="1:5" ht="15.75">
      <c r="A72" s="14">
        <v>992</v>
      </c>
      <c r="B72" s="61">
        <v>19.39</v>
      </c>
      <c r="C72" s="62">
        <v>15.92</v>
      </c>
      <c r="D72" s="62">
        <v>14.54</v>
      </c>
      <c r="E72" s="62">
        <v>13.85</v>
      </c>
    </row>
    <row r="73" spans="1:5" ht="15.75">
      <c r="A73" s="13">
        <v>1062</v>
      </c>
      <c r="B73" s="59">
        <v>45.85</v>
      </c>
      <c r="C73" s="60">
        <v>37.659999999999997</v>
      </c>
      <c r="D73" s="60">
        <v>34.39</v>
      </c>
      <c r="E73" s="60">
        <v>32.75</v>
      </c>
    </row>
    <row r="74" spans="1:5" ht="15.75">
      <c r="A74" s="13" t="s">
        <v>181</v>
      </c>
      <c r="B74" s="59">
        <v>283.36</v>
      </c>
      <c r="C74" s="60">
        <v>232.76</v>
      </c>
      <c r="D74" s="60">
        <v>212.52</v>
      </c>
      <c r="E74" s="60">
        <v>202.4</v>
      </c>
    </row>
    <row r="75" spans="1:5" ht="15.75">
      <c r="A75" s="13" t="s">
        <v>183</v>
      </c>
      <c r="B75" s="59">
        <v>17.21</v>
      </c>
      <c r="C75" s="60">
        <v>14.12</v>
      </c>
      <c r="D75" s="60">
        <v>12.9</v>
      </c>
      <c r="E75" s="60">
        <v>12.29</v>
      </c>
    </row>
    <row r="76" spans="1:5" ht="15.75">
      <c r="A76" s="13">
        <v>412</v>
      </c>
      <c r="B76" s="59">
        <v>317.3</v>
      </c>
      <c r="C76" s="60">
        <v>260.64</v>
      </c>
      <c r="D76" s="60">
        <v>237.97</v>
      </c>
      <c r="E76" s="60">
        <v>226.64</v>
      </c>
    </row>
    <row r="77" spans="1:5" ht="15.75">
      <c r="A77" s="13" t="s">
        <v>186</v>
      </c>
      <c r="B77" s="59">
        <v>26.14</v>
      </c>
      <c r="C77" s="60">
        <v>21.47</v>
      </c>
      <c r="D77" s="60">
        <v>19.600000000000001</v>
      </c>
      <c r="E77" s="60">
        <v>18.670000000000002</v>
      </c>
    </row>
    <row r="78" spans="1:5" ht="15.75">
      <c r="A78" s="13">
        <v>159</v>
      </c>
      <c r="B78" s="59">
        <v>36.76</v>
      </c>
      <c r="C78" s="60">
        <v>31.74</v>
      </c>
      <c r="D78" s="60">
        <v>28.98</v>
      </c>
      <c r="E78" s="60">
        <v>27.6</v>
      </c>
    </row>
    <row r="79" spans="1:5" ht="15.75">
      <c r="A79" s="13">
        <v>160</v>
      </c>
      <c r="B79" s="59">
        <v>21.8</v>
      </c>
      <c r="C79" s="60">
        <v>18.84</v>
      </c>
      <c r="D79" s="60">
        <v>17.2</v>
      </c>
      <c r="E79" s="60">
        <v>16.38</v>
      </c>
    </row>
    <row r="80" spans="1:5" ht="15.75">
      <c r="A80" s="13">
        <v>488</v>
      </c>
      <c r="B80" s="59">
        <v>21.8</v>
      </c>
      <c r="C80" s="60">
        <v>18.84</v>
      </c>
      <c r="D80" s="60">
        <v>17.2</v>
      </c>
      <c r="E80" s="60">
        <v>16.38</v>
      </c>
    </row>
    <row r="81" spans="1:5" ht="15.75">
      <c r="A81" s="13">
        <v>420</v>
      </c>
      <c r="B81" s="59">
        <v>254.02</v>
      </c>
      <c r="C81" s="60">
        <v>208.66</v>
      </c>
      <c r="D81" s="60">
        <v>190.51</v>
      </c>
      <c r="E81" s="60">
        <v>181.44</v>
      </c>
    </row>
    <row r="82" spans="1:5" ht="15.75">
      <c r="A82" s="13" t="s">
        <v>193</v>
      </c>
      <c r="B82" s="59">
        <v>69.099999999999994</v>
      </c>
      <c r="C82" s="60">
        <v>56.76</v>
      </c>
      <c r="D82" s="60">
        <v>51.83</v>
      </c>
      <c r="E82" s="60">
        <v>49.36</v>
      </c>
    </row>
    <row r="83" spans="1:5" ht="15.75">
      <c r="A83" s="13" t="s">
        <v>195</v>
      </c>
      <c r="B83" s="59">
        <v>180.35</v>
      </c>
      <c r="C83" s="60">
        <v>148.13999999999999</v>
      </c>
      <c r="D83" s="60">
        <v>135.26</v>
      </c>
      <c r="E83" s="60">
        <v>128.82</v>
      </c>
    </row>
    <row r="84" spans="1:5" ht="15.75">
      <c r="A84" s="13">
        <v>603</v>
      </c>
      <c r="B84" s="59">
        <v>44.29</v>
      </c>
      <c r="C84" s="59">
        <v>36.380000000000003</v>
      </c>
      <c r="D84" s="59">
        <v>33.200000000000003</v>
      </c>
      <c r="E84" s="59">
        <v>31.63</v>
      </c>
    </row>
    <row r="85" spans="1:5" ht="15.75">
      <c r="A85" s="13">
        <v>384</v>
      </c>
      <c r="B85" s="59">
        <v>146</v>
      </c>
      <c r="C85" s="60">
        <v>119.93</v>
      </c>
      <c r="D85" s="60">
        <v>109.5</v>
      </c>
      <c r="E85" s="60">
        <v>104.29</v>
      </c>
    </row>
    <row r="86" spans="1:5" ht="15.75">
      <c r="A86" s="13">
        <v>443</v>
      </c>
      <c r="B86" s="59">
        <v>188.22</v>
      </c>
      <c r="C86" s="60">
        <v>154.63999999999999</v>
      </c>
      <c r="D86" s="60">
        <v>141.16</v>
      </c>
      <c r="E86" s="60">
        <v>134.44</v>
      </c>
    </row>
    <row r="87" spans="1:5" ht="15.75">
      <c r="A87" s="14">
        <v>411</v>
      </c>
      <c r="B87" s="61">
        <v>45.5</v>
      </c>
      <c r="C87" s="62">
        <v>37.380000000000003</v>
      </c>
      <c r="D87" s="62">
        <v>34.130000000000003</v>
      </c>
      <c r="E87" s="62">
        <v>32.5</v>
      </c>
    </row>
    <row r="88" spans="1:5" ht="15.75">
      <c r="A88" s="14">
        <v>442</v>
      </c>
      <c r="B88" s="61">
        <v>91.28</v>
      </c>
      <c r="C88" s="62">
        <v>74.98</v>
      </c>
      <c r="D88" s="62">
        <v>68.459999999999994</v>
      </c>
      <c r="E88" s="62">
        <v>65.2</v>
      </c>
    </row>
    <row r="89" spans="1:5" ht="15.75">
      <c r="A89" s="13">
        <v>853</v>
      </c>
      <c r="B89" s="59">
        <v>419.05</v>
      </c>
      <c r="C89" s="60">
        <v>361.42</v>
      </c>
      <c r="D89" s="60">
        <v>329.99</v>
      </c>
      <c r="E89" s="60">
        <v>314.27999999999997</v>
      </c>
    </row>
    <row r="90" spans="1:5" ht="15.75">
      <c r="A90" s="13" t="s">
        <v>208</v>
      </c>
      <c r="B90" s="59">
        <v>524.47</v>
      </c>
      <c r="C90" s="60">
        <v>452.33</v>
      </c>
      <c r="D90" s="60">
        <v>413</v>
      </c>
      <c r="E90" s="60">
        <v>393.34</v>
      </c>
    </row>
    <row r="91" spans="1:5" ht="15.75">
      <c r="A91" s="14" t="s">
        <v>210</v>
      </c>
      <c r="B91" s="61">
        <v>40.64</v>
      </c>
      <c r="C91" s="62">
        <v>33.380000000000003</v>
      </c>
      <c r="D91" s="62">
        <v>30.48</v>
      </c>
      <c r="E91" s="62">
        <v>29.03</v>
      </c>
    </row>
    <row r="92" spans="1:5" ht="15.75">
      <c r="A92" s="14">
        <v>447</v>
      </c>
      <c r="B92" s="61">
        <v>195.34</v>
      </c>
      <c r="C92" s="62">
        <v>160.44999999999999</v>
      </c>
      <c r="D92" s="62">
        <v>146.5</v>
      </c>
      <c r="E92" s="62">
        <v>139.52000000000001</v>
      </c>
    </row>
    <row r="93" spans="1:5" ht="15.75">
      <c r="A93" s="13" t="s">
        <v>215</v>
      </c>
      <c r="B93" s="59">
        <v>9.8000000000000007</v>
      </c>
      <c r="C93" s="60">
        <v>8.0500000000000007</v>
      </c>
      <c r="D93" s="60">
        <v>7.34</v>
      </c>
      <c r="E93" s="60">
        <v>7</v>
      </c>
    </row>
    <row r="94" spans="1:5" ht="15.75">
      <c r="A94" s="13" t="s">
        <v>217</v>
      </c>
      <c r="B94" s="59">
        <v>18.96</v>
      </c>
      <c r="C94" s="60">
        <v>15.56</v>
      </c>
      <c r="D94" s="60">
        <v>14.22</v>
      </c>
      <c r="E94" s="60">
        <v>13.54</v>
      </c>
    </row>
    <row r="95" spans="1:5" ht="15.75">
      <c r="A95" s="14">
        <v>486</v>
      </c>
      <c r="B95" s="61">
        <v>136.26</v>
      </c>
      <c r="C95" s="62">
        <v>111.92</v>
      </c>
      <c r="D95" s="62">
        <v>102.2</v>
      </c>
      <c r="E95" s="62">
        <v>97.33</v>
      </c>
    </row>
    <row r="96" spans="1:5" ht="15.75">
      <c r="A96" s="14" t="s">
        <v>220</v>
      </c>
      <c r="B96" s="61">
        <v>386.9</v>
      </c>
      <c r="C96" s="62">
        <v>317.82</v>
      </c>
      <c r="D96" s="62">
        <v>290.18</v>
      </c>
      <c r="E96" s="62">
        <v>276.36</v>
      </c>
    </row>
    <row r="97" spans="1:5" ht="15.75">
      <c r="A97" s="14">
        <v>205</v>
      </c>
      <c r="B97" s="61">
        <v>399.11</v>
      </c>
      <c r="C97" s="62">
        <v>327.84</v>
      </c>
      <c r="D97" s="62">
        <v>299.33</v>
      </c>
      <c r="E97" s="62">
        <v>285.08</v>
      </c>
    </row>
    <row r="98" spans="1:5" ht="15.75">
      <c r="A98" s="13">
        <v>466</v>
      </c>
      <c r="B98" s="59">
        <v>459.72</v>
      </c>
      <c r="C98" s="60">
        <v>377.63</v>
      </c>
      <c r="D98" s="60">
        <v>344.78</v>
      </c>
      <c r="E98" s="60">
        <v>328.37</v>
      </c>
    </row>
    <row r="99" spans="1:5" ht="15.75">
      <c r="A99" s="13">
        <v>390</v>
      </c>
      <c r="B99" s="59">
        <v>492.04</v>
      </c>
      <c r="C99" s="60">
        <v>404.18</v>
      </c>
      <c r="D99" s="60">
        <v>369.02</v>
      </c>
      <c r="E99" s="60">
        <v>351.46</v>
      </c>
    </row>
    <row r="100" spans="1:5" ht="15.75">
      <c r="A100" s="13">
        <v>482</v>
      </c>
      <c r="B100" s="59">
        <v>51.18</v>
      </c>
      <c r="C100" s="60">
        <v>42.04</v>
      </c>
      <c r="D100" s="60">
        <v>38.39</v>
      </c>
      <c r="E100" s="60">
        <v>36.56</v>
      </c>
    </row>
    <row r="101" spans="1:5" ht="15.75">
      <c r="A101" s="13" t="s">
        <v>230</v>
      </c>
      <c r="B101" s="59">
        <v>52.42</v>
      </c>
      <c r="C101" s="60">
        <v>43.06</v>
      </c>
      <c r="D101" s="60">
        <v>39.31</v>
      </c>
      <c r="E101" s="60">
        <v>37.44</v>
      </c>
    </row>
    <row r="102" spans="1:5" ht="15.75">
      <c r="A102" s="13" t="s">
        <v>233</v>
      </c>
      <c r="B102" s="59">
        <v>54.12</v>
      </c>
      <c r="C102" s="60">
        <v>44.46</v>
      </c>
      <c r="D102" s="60">
        <v>40.58</v>
      </c>
      <c r="E102" s="60">
        <v>38.659999999999997</v>
      </c>
    </row>
    <row r="103" spans="1:5" ht="15.75">
      <c r="A103" s="13" t="s">
        <v>236</v>
      </c>
      <c r="B103" s="59">
        <v>73.98</v>
      </c>
      <c r="C103" s="60">
        <v>60.77</v>
      </c>
      <c r="D103" s="60">
        <v>55.48</v>
      </c>
      <c r="E103" s="60">
        <v>52.84</v>
      </c>
    </row>
    <row r="104" spans="1:5" ht="12.75">
      <c r="A104"/>
      <c r="B104"/>
      <c r="C104"/>
      <c r="D104"/>
      <c r="E104"/>
    </row>
    <row r="105" spans="1:5">
      <c r="A105"/>
    </row>
  </sheetData>
  <pageMargins left="0.7" right="0.7" top="0.75" bottom="0.75" header="0.3" footer="0.3"/>
  <pageSetup paperSize="9" fitToWidth="0" pageOrder="overThenDown"/>
  <drawing r:id="rId1"/>
  <extLst>
    <ext uri="smNativeData">
      <pm:sheetPrefs xmlns:pm="smNativeData" day="1640608835" outlineProtect="1" showHorizontalRuler="1" showVerticalRuler="1" showAltShade="0">
        <pm:shade id="0" type="0" fgLvl="100" fgClr="000000" bgLvl="100" bgClr="FFFFFF"/>
        <pm:shade id="1" type="0" fgLvl="100" fgClr="000000" bgLvl="100" bgClr="FFFFFF"/>
      </pm:sheetP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1"/>
  <sheetViews>
    <sheetView zoomScale="150" workbookViewId="0">
      <selection activeCell="B13" sqref="B13"/>
    </sheetView>
  </sheetViews>
  <sheetFormatPr defaultRowHeight="12.75"/>
  <cols>
    <col min="1" max="1025" width="11.85546875" customWidth="1"/>
  </cols>
  <sheetData>
    <row r="1" spans="1:1">
      <c r="A1" t="s">
        <v>72</v>
      </c>
    </row>
    <row r="2" spans="1:1">
      <c r="A2" t="s">
        <v>202</v>
      </c>
    </row>
    <row r="3" spans="1:1">
      <c r="A3" t="s">
        <v>243</v>
      </c>
    </row>
    <row r="4" spans="1:1">
      <c r="A4" t="s">
        <v>244</v>
      </c>
    </row>
    <row r="5" spans="1:1">
      <c r="A5" t="s">
        <v>206</v>
      </c>
    </row>
    <row r="6" spans="1:1">
      <c r="A6" t="s">
        <v>245</v>
      </c>
    </row>
    <row r="7" spans="1:1">
      <c r="A7" t="s">
        <v>51</v>
      </c>
    </row>
    <row r="8" spans="1:1">
      <c r="A8" t="s">
        <v>246</v>
      </c>
    </row>
    <row r="9" spans="1:1">
      <c r="A9" t="s">
        <v>247</v>
      </c>
    </row>
    <row r="10" spans="1:1">
      <c r="A10" t="s">
        <v>58</v>
      </c>
    </row>
    <row r="11" spans="1:1">
      <c r="A11" t="s">
        <v>248</v>
      </c>
    </row>
    <row r="12" spans="1:1">
      <c r="A12" t="s">
        <v>249</v>
      </c>
    </row>
    <row r="13" spans="1:1">
      <c r="A13" t="s">
        <v>54</v>
      </c>
    </row>
    <row r="14" spans="1:1">
      <c r="A14" t="s">
        <v>250</v>
      </c>
    </row>
    <row r="15" spans="1:1">
      <c r="A15" t="s">
        <v>49</v>
      </c>
    </row>
    <row r="16" spans="1:1">
      <c r="A16" t="s">
        <v>251</v>
      </c>
    </row>
    <row r="17" spans="1:1">
      <c r="A17" t="s">
        <v>252</v>
      </c>
    </row>
    <row r="18" spans="1:1">
      <c r="A18" t="s">
        <v>93</v>
      </c>
    </row>
    <row r="19" spans="1:1">
      <c r="A19" t="s">
        <v>253</v>
      </c>
    </row>
    <row r="20" spans="1:1">
      <c r="A20" t="s">
        <v>254</v>
      </c>
    </row>
    <row r="21" spans="1:1">
      <c r="A21" t="s">
        <v>61</v>
      </c>
    </row>
  </sheetData>
  <pageMargins left="0.78749999999999998" right="0.78749999999999998" top="0.78749999999999998" bottom="0.78749999999999998" header="0.51180599999999998" footer="0.51180599999999998"/>
  <pageSetup paperSize="9" fitToWidth="0"/>
  <drawing r:id="rId1"/>
  <extLst>
    <ext uri="smNativeData">
      <pm:sheetPrefs xmlns:pm="smNativeData" day="1640608835" outlineProtect="1" showHorizontalRuler="1" showVerticalRuler="1" showAltShade="0">
        <pm:shade id="0" type="0" fgLvl="100" fgClr="000000" bgLvl="100" bgClr="FFFFFF"/>
        <pm:shade id="1" type="0" fgLvl="100" fgClr="000000" bgLvl="100" bgClr="FFFFFF"/>
      </pm:sheetP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6"/>
  <sheetViews>
    <sheetView workbookViewId="0"/>
  </sheetViews>
  <sheetFormatPr defaultRowHeight="12.75"/>
  <cols>
    <col min="1" max="1" width="12.42578125" style="3" customWidth="1"/>
    <col min="2" max="2" width="8.7109375" customWidth="1"/>
  </cols>
  <sheetData>
    <row r="1" spans="1:2" ht="89.25">
      <c r="A1" s="21" t="s">
        <v>27</v>
      </c>
      <c r="B1" s="22" t="s">
        <v>255</v>
      </c>
    </row>
    <row r="2" spans="1:2">
      <c r="A2"/>
    </row>
    <row r="3" spans="1:2" ht="15.75">
      <c r="A3" s="13">
        <v>383</v>
      </c>
      <c r="B3" s="19">
        <v>750</v>
      </c>
    </row>
    <row r="4" spans="1:2" ht="15.75">
      <c r="A4" s="13">
        <v>180</v>
      </c>
      <c r="B4" s="19">
        <v>780</v>
      </c>
    </row>
    <row r="5" spans="1:2" ht="15.75">
      <c r="A5" s="13" t="s">
        <v>55</v>
      </c>
      <c r="B5" s="19">
        <v>750</v>
      </c>
    </row>
    <row r="6" spans="1:2" ht="15.75">
      <c r="A6" s="13">
        <v>1162</v>
      </c>
      <c r="B6" s="19">
        <v>700</v>
      </c>
    </row>
    <row r="7" spans="1:2" ht="15.75">
      <c r="A7" s="13">
        <v>285</v>
      </c>
      <c r="B7" s="19">
        <v>1350</v>
      </c>
    </row>
    <row r="8" spans="1:2" ht="15.75">
      <c r="A8" s="13">
        <v>1158</v>
      </c>
      <c r="B8" s="19">
        <v>550</v>
      </c>
    </row>
    <row r="9" spans="1:2" ht="15.75">
      <c r="A9" s="13">
        <v>414</v>
      </c>
      <c r="B9" s="19">
        <v>320</v>
      </c>
    </row>
    <row r="10" spans="1:2" ht="15.75">
      <c r="A10" s="13">
        <v>179</v>
      </c>
      <c r="B10" s="19">
        <v>300</v>
      </c>
    </row>
    <row r="11" spans="1:2" ht="15.75">
      <c r="A11" s="13">
        <v>316</v>
      </c>
      <c r="B11" s="19">
        <v>160</v>
      </c>
    </row>
    <row r="12" spans="1:2" ht="15.75">
      <c r="A12" s="13">
        <v>627</v>
      </c>
      <c r="B12" s="19">
        <v>1800</v>
      </c>
    </row>
    <row r="13" spans="1:2" ht="15.75">
      <c r="A13" s="13">
        <v>348</v>
      </c>
      <c r="B13" s="19">
        <v>1760</v>
      </c>
    </row>
    <row r="14" spans="1:2" ht="15.75">
      <c r="A14" s="13">
        <v>349</v>
      </c>
      <c r="B14" s="19">
        <v>1800</v>
      </c>
    </row>
    <row r="15" spans="1:2" ht="15.75">
      <c r="A15" s="13" t="s">
        <v>73</v>
      </c>
      <c r="B15" s="19">
        <v>450</v>
      </c>
    </row>
    <row r="16" spans="1:2" ht="15.75">
      <c r="A16" s="13">
        <v>419</v>
      </c>
      <c r="B16" s="19">
        <v>1280</v>
      </c>
    </row>
    <row r="17" spans="1:2" ht="15.75">
      <c r="A17" s="13" t="s">
        <v>77</v>
      </c>
      <c r="B17" s="19">
        <v>1350</v>
      </c>
    </row>
    <row r="18" spans="1:2" ht="15.75">
      <c r="A18" s="13" t="s">
        <v>79</v>
      </c>
      <c r="B18" s="19">
        <v>1350</v>
      </c>
    </row>
    <row r="19" spans="1:2" ht="15.75">
      <c r="A19" s="13">
        <v>1067</v>
      </c>
      <c r="B19" s="19">
        <v>3000</v>
      </c>
    </row>
    <row r="20" spans="1:2" ht="15.75">
      <c r="A20" s="13">
        <v>1054</v>
      </c>
      <c r="B20" s="19">
        <v>1000</v>
      </c>
    </row>
    <row r="21" spans="1:2" ht="15.75">
      <c r="A21" s="13">
        <v>1053</v>
      </c>
      <c r="B21" s="19">
        <v>700</v>
      </c>
    </row>
    <row r="22" spans="1:2" ht="15.75">
      <c r="A22" s="13">
        <v>1052</v>
      </c>
      <c r="B22" s="19">
        <v>700</v>
      </c>
    </row>
    <row r="23" spans="1:2" ht="15.75">
      <c r="A23" s="13">
        <v>515</v>
      </c>
      <c r="B23" s="19">
        <v>540</v>
      </c>
    </row>
    <row r="24" spans="1:2" ht="15.75">
      <c r="A24" s="13">
        <v>661</v>
      </c>
      <c r="B24" s="19">
        <v>1600</v>
      </c>
    </row>
    <row r="25" spans="1:2" ht="15.75">
      <c r="A25" s="13" t="s">
        <v>89</v>
      </c>
      <c r="B25" s="19">
        <v>800</v>
      </c>
    </row>
    <row r="26" spans="1:2" ht="15.75">
      <c r="A26" s="13" t="s">
        <v>91</v>
      </c>
      <c r="B26" s="19">
        <v>420</v>
      </c>
    </row>
    <row r="27" spans="1:2" ht="15.75">
      <c r="A27" s="13" t="s">
        <v>94</v>
      </c>
      <c r="B27" s="19">
        <v>1600</v>
      </c>
    </row>
    <row r="28" spans="1:2" ht="15.75">
      <c r="A28" s="13" t="s">
        <v>96</v>
      </c>
      <c r="B28" s="19">
        <v>800</v>
      </c>
    </row>
    <row r="29" spans="1:2" ht="15.75">
      <c r="A29" s="13">
        <v>738</v>
      </c>
      <c r="B29" s="19">
        <v>640</v>
      </c>
    </row>
    <row r="30" spans="1:2" ht="15.75">
      <c r="A30" s="13">
        <v>1102</v>
      </c>
      <c r="B30" s="19">
        <v>900</v>
      </c>
    </row>
    <row r="31" spans="1:2" ht="15.75">
      <c r="A31" s="13" t="s">
        <v>100</v>
      </c>
      <c r="B31" s="19">
        <v>3000</v>
      </c>
    </row>
    <row r="32" spans="1:2" ht="15.75">
      <c r="A32" s="13" t="s">
        <v>103</v>
      </c>
      <c r="B32" s="19">
        <v>2000</v>
      </c>
    </row>
    <row r="33" spans="1:2" ht="15.75">
      <c r="A33" s="13">
        <v>455</v>
      </c>
      <c r="B33" s="19">
        <v>2000</v>
      </c>
    </row>
    <row r="34" spans="1:2" ht="15.75">
      <c r="A34" s="13">
        <v>673</v>
      </c>
      <c r="B34" s="19">
        <v>1080</v>
      </c>
    </row>
    <row r="35" spans="1:2" ht="15.75">
      <c r="A35" s="13">
        <v>286</v>
      </c>
      <c r="B35" s="19">
        <v>11700</v>
      </c>
    </row>
    <row r="36" spans="1:2" ht="15.75">
      <c r="A36" s="13" t="s">
        <v>112</v>
      </c>
      <c r="B36" s="19">
        <v>11700</v>
      </c>
    </row>
    <row r="37" spans="1:2" ht="15.75">
      <c r="A37" s="13" t="s">
        <v>116</v>
      </c>
      <c r="B37" s="19">
        <v>480</v>
      </c>
    </row>
    <row r="38" spans="1:2" ht="15.75">
      <c r="A38" s="16" t="s">
        <v>119</v>
      </c>
      <c r="B38" s="19">
        <v>560</v>
      </c>
    </row>
    <row r="39" spans="1:2" ht="15.75">
      <c r="A39" s="13">
        <v>1115</v>
      </c>
      <c r="B39" s="19">
        <v>400</v>
      </c>
    </row>
    <row r="40" spans="1:2" ht="15.75">
      <c r="A40" s="13" t="s">
        <v>124</v>
      </c>
      <c r="B40" s="19">
        <v>477</v>
      </c>
    </row>
    <row r="41" spans="1:2" ht="15.75">
      <c r="A41" s="13" t="s">
        <v>127</v>
      </c>
      <c r="B41" s="19">
        <v>42</v>
      </c>
    </row>
    <row r="42" spans="1:2" ht="15.75">
      <c r="A42" s="13">
        <v>2505</v>
      </c>
      <c r="B42" s="19">
        <v>120</v>
      </c>
    </row>
    <row r="43" spans="1:2" ht="15.75">
      <c r="A43" s="16" t="s">
        <v>131</v>
      </c>
      <c r="B43" s="19">
        <v>3000</v>
      </c>
    </row>
    <row r="44" spans="1:2" ht="15.75">
      <c r="A44" s="13" t="s">
        <v>133</v>
      </c>
      <c r="B44" s="19">
        <v>1250</v>
      </c>
    </row>
    <row r="45" spans="1:2" ht="15.75">
      <c r="A45" s="13" t="s">
        <v>135</v>
      </c>
      <c r="B45" s="19">
        <v>28</v>
      </c>
    </row>
    <row r="46" spans="1:2" ht="15.75">
      <c r="A46" s="13" t="s">
        <v>137</v>
      </c>
      <c r="B46" s="19">
        <v>28</v>
      </c>
    </row>
    <row r="47" spans="1:2" ht="15.75">
      <c r="A47" s="13">
        <v>364</v>
      </c>
      <c r="B47" s="19">
        <v>92</v>
      </c>
    </row>
    <row r="48" spans="1:2" ht="15.75">
      <c r="A48" s="13">
        <v>1083</v>
      </c>
      <c r="B48" s="19">
        <v>630</v>
      </c>
    </row>
    <row r="49" spans="1:2" ht="15.75">
      <c r="A49" s="13">
        <v>833</v>
      </c>
      <c r="B49" s="19">
        <v>360</v>
      </c>
    </row>
    <row r="50" spans="1:2" ht="15.75">
      <c r="A50" s="13">
        <v>1001</v>
      </c>
      <c r="B50" s="19">
        <v>120</v>
      </c>
    </row>
    <row r="51" spans="1:2" ht="15.75">
      <c r="A51" s="13">
        <v>991</v>
      </c>
      <c r="B51" s="19">
        <v>3000</v>
      </c>
    </row>
    <row r="52" spans="1:2" ht="15.75">
      <c r="A52" s="13">
        <v>993</v>
      </c>
      <c r="B52" s="19">
        <v>3000</v>
      </c>
    </row>
    <row r="53" spans="1:2" ht="15.75">
      <c r="A53" s="13">
        <v>440</v>
      </c>
      <c r="B53" s="19">
        <v>1000</v>
      </c>
    </row>
    <row r="54" spans="1:2" ht="15.75">
      <c r="A54" s="13">
        <v>1145</v>
      </c>
      <c r="B54" s="19">
        <v>1000</v>
      </c>
    </row>
    <row r="55" spans="1:2" ht="15.75">
      <c r="A55" s="13">
        <v>971</v>
      </c>
      <c r="B55" s="19">
        <v>900</v>
      </c>
    </row>
    <row r="56" spans="1:2" ht="15.75">
      <c r="A56" s="13">
        <v>1159</v>
      </c>
      <c r="B56" s="19">
        <v>1260</v>
      </c>
    </row>
    <row r="57" spans="1:2" ht="15.75">
      <c r="A57" s="13">
        <v>972</v>
      </c>
      <c r="B57" s="19">
        <v>720</v>
      </c>
    </row>
    <row r="58" spans="1:2" ht="15.75">
      <c r="A58" s="13">
        <v>1160</v>
      </c>
      <c r="B58" s="19">
        <v>1260</v>
      </c>
    </row>
    <row r="59" spans="1:2" ht="15.75">
      <c r="A59" s="13">
        <v>979</v>
      </c>
      <c r="B59" s="19">
        <v>720</v>
      </c>
    </row>
    <row r="60" spans="1:2" ht="15.75">
      <c r="A60" s="13">
        <v>1161</v>
      </c>
      <c r="B60" s="19">
        <v>960</v>
      </c>
    </row>
    <row r="61" spans="1:2" ht="15.75">
      <c r="A61" s="13">
        <v>996</v>
      </c>
      <c r="B61" s="19">
        <v>200</v>
      </c>
    </row>
    <row r="62" spans="1:2" ht="15.75">
      <c r="A62" s="13">
        <v>1040</v>
      </c>
      <c r="B62" s="19">
        <v>480</v>
      </c>
    </row>
    <row r="63" spans="1:2" ht="15.75">
      <c r="A63" s="13">
        <v>1034</v>
      </c>
      <c r="B63" s="19">
        <v>300</v>
      </c>
    </row>
    <row r="64" spans="1:2" ht="15.75">
      <c r="A64" s="13">
        <v>1046</v>
      </c>
      <c r="B64" s="19">
        <v>200</v>
      </c>
    </row>
    <row r="65" spans="1:2" ht="15.75">
      <c r="A65" s="13">
        <v>1035</v>
      </c>
      <c r="B65" s="19">
        <v>300</v>
      </c>
    </row>
    <row r="66" spans="1:2" ht="15.75">
      <c r="A66" s="13">
        <v>1033</v>
      </c>
      <c r="B66" s="19">
        <v>120</v>
      </c>
    </row>
    <row r="67" spans="1:2" ht="15.75">
      <c r="A67" s="13">
        <v>483</v>
      </c>
      <c r="B67" s="19">
        <v>80</v>
      </c>
    </row>
    <row r="68" spans="1:2" ht="15.75">
      <c r="A68" s="16">
        <v>1146</v>
      </c>
      <c r="B68" s="19">
        <v>7000</v>
      </c>
    </row>
    <row r="69" spans="1:2" ht="15.75">
      <c r="A69" s="13">
        <v>219</v>
      </c>
      <c r="B69" s="19">
        <v>300</v>
      </c>
    </row>
    <row r="70" spans="1:2" ht="15.75">
      <c r="A70" s="13">
        <v>1000</v>
      </c>
      <c r="B70" s="19">
        <v>960</v>
      </c>
    </row>
    <row r="71" spans="1:2" ht="15.75">
      <c r="A71" s="13">
        <v>1003</v>
      </c>
      <c r="B71" s="19">
        <v>960</v>
      </c>
    </row>
    <row r="72" spans="1:2" ht="15.75">
      <c r="A72" s="13">
        <v>1095</v>
      </c>
      <c r="B72" s="19">
        <v>1320</v>
      </c>
    </row>
    <row r="73" spans="1:2" ht="15.75">
      <c r="A73" s="13">
        <v>1141</v>
      </c>
      <c r="B73" s="19">
        <v>1200</v>
      </c>
    </row>
    <row r="74" spans="1:2" ht="15.75">
      <c r="A74" s="13">
        <v>992</v>
      </c>
      <c r="B74" s="19">
        <v>6000</v>
      </c>
    </row>
    <row r="75" spans="1:2" ht="15.75">
      <c r="A75" s="13">
        <v>1062</v>
      </c>
      <c r="B75" s="19">
        <v>810</v>
      </c>
    </row>
    <row r="76" spans="1:2" ht="15.75">
      <c r="A76" s="13" t="s">
        <v>181</v>
      </c>
      <c r="B76" s="19">
        <v>312</v>
      </c>
    </row>
    <row r="77" spans="1:2" ht="15.75">
      <c r="A77" s="13" t="s">
        <v>183</v>
      </c>
      <c r="B77" s="19">
        <v>2400</v>
      </c>
    </row>
    <row r="78" spans="1:2" ht="15.75">
      <c r="A78" s="13">
        <v>412</v>
      </c>
      <c r="B78" s="19">
        <v>312</v>
      </c>
    </row>
    <row r="79" spans="1:2" ht="15.75">
      <c r="A79" s="13" t="s">
        <v>186</v>
      </c>
      <c r="B79" s="19">
        <v>1920</v>
      </c>
    </row>
    <row r="80" spans="1:2" ht="15.75">
      <c r="A80" s="13">
        <v>159</v>
      </c>
      <c r="B80" s="19">
        <v>480</v>
      </c>
    </row>
    <row r="81" spans="1:2" ht="15.75">
      <c r="A81" s="13">
        <v>160</v>
      </c>
      <c r="B81" s="19">
        <v>480</v>
      </c>
    </row>
    <row r="82" spans="1:2" ht="15.75">
      <c r="A82" s="13">
        <v>488</v>
      </c>
      <c r="B82" s="19">
        <v>480</v>
      </c>
    </row>
    <row r="83" spans="1:2" ht="15.75">
      <c r="A83" s="13">
        <v>420</v>
      </c>
      <c r="B83" s="19">
        <v>450</v>
      </c>
    </row>
    <row r="84" spans="1:2" ht="15.75">
      <c r="A84" s="13" t="s">
        <v>193</v>
      </c>
      <c r="B84" s="19" t="s">
        <v>256</v>
      </c>
    </row>
    <row r="85" spans="1:2" ht="15.75">
      <c r="A85" s="13" t="s">
        <v>195</v>
      </c>
      <c r="B85" s="19" t="s">
        <v>256</v>
      </c>
    </row>
    <row r="86" spans="1:2" ht="15.75">
      <c r="A86" s="13">
        <v>603</v>
      </c>
      <c r="B86" s="19">
        <v>1050</v>
      </c>
    </row>
    <row r="87" spans="1:2" ht="15.75">
      <c r="A87" s="13">
        <v>384</v>
      </c>
      <c r="B87" s="19">
        <v>480</v>
      </c>
    </row>
    <row r="88" spans="1:2" ht="15.75">
      <c r="A88" s="13">
        <v>443</v>
      </c>
      <c r="B88" s="19">
        <v>420</v>
      </c>
    </row>
    <row r="89" spans="1:2" ht="15.75">
      <c r="A89" s="13">
        <v>411</v>
      </c>
      <c r="B89" s="19">
        <v>1980</v>
      </c>
    </row>
    <row r="90" spans="1:2" ht="15.75">
      <c r="A90" s="13">
        <v>442</v>
      </c>
      <c r="B90" s="19">
        <v>450</v>
      </c>
    </row>
    <row r="91" spans="1:2" ht="15.75">
      <c r="A91" s="13">
        <v>853</v>
      </c>
      <c r="B91" s="19">
        <v>160</v>
      </c>
    </row>
    <row r="92" spans="1:2" ht="15.75">
      <c r="A92" s="13" t="s">
        <v>208</v>
      </c>
      <c r="B92" s="19" t="s">
        <v>257</v>
      </c>
    </row>
    <row r="93" spans="1:2" ht="15.75">
      <c r="A93" s="13" t="s">
        <v>210</v>
      </c>
      <c r="B93" s="19">
        <v>2100</v>
      </c>
    </row>
    <row r="94" spans="1:2" ht="15.75">
      <c r="A94" s="13">
        <v>447</v>
      </c>
      <c r="B94" s="19">
        <v>480</v>
      </c>
    </row>
    <row r="95" spans="1:2" ht="15.75">
      <c r="A95" s="13" t="s">
        <v>215</v>
      </c>
      <c r="B95" s="19">
        <v>19500</v>
      </c>
    </row>
    <row r="96" spans="1:2" ht="15.75">
      <c r="A96" s="13" t="s">
        <v>217</v>
      </c>
      <c r="B96" s="19">
        <v>11700</v>
      </c>
    </row>
    <row r="97" spans="1:2" ht="15.75">
      <c r="A97" s="13">
        <v>486</v>
      </c>
      <c r="B97" s="19">
        <v>180</v>
      </c>
    </row>
    <row r="98" spans="1:2" ht="15.75">
      <c r="A98" s="13" t="s">
        <v>220</v>
      </c>
      <c r="B98" s="19">
        <v>150</v>
      </c>
    </row>
    <row r="99" spans="1:2" ht="15.75">
      <c r="A99" s="13">
        <v>205</v>
      </c>
      <c r="B99" s="19">
        <v>150</v>
      </c>
    </row>
    <row r="100" spans="1:2" ht="15.75">
      <c r="A100" s="13">
        <v>466</v>
      </c>
      <c r="B100" s="19">
        <v>64</v>
      </c>
    </row>
    <row r="101" spans="1:2" ht="15.75">
      <c r="A101" s="13">
        <v>390</v>
      </c>
      <c r="B101" s="19">
        <v>60</v>
      </c>
    </row>
    <row r="102" spans="1:2" ht="15.75">
      <c r="A102" s="13">
        <v>482</v>
      </c>
      <c r="B102" s="19">
        <v>1500</v>
      </c>
    </row>
    <row r="103" spans="1:2" ht="15.75">
      <c r="A103" s="13" t="s">
        <v>230</v>
      </c>
      <c r="B103" s="19">
        <v>1500</v>
      </c>
    </row>
    <row r="104" spans="1:2" ht="15.75">
      <c r="A104" s="13" t="s">
        <v>233</v>
      </c>
      <c r="B104" s="19">
        <v>1500</v>
      </c>
    </row>
    <row r="105" spans="1:2" ht="15.75">
      <c r="A105" s="13" t="s">
        <v>236</v>
      </c>
      <c r="B105" s="19">
        <v>1000</v>
      </c>
    </row>
    <row r="106" spans="1:2">
      <c r="A106"/>
    </row>
  </sheetData>
  <pageMargins left="0.7" right="0.7" top="0.75" bottom="0.75" header="0.3" footer="0.3"/>
  <pageSetup paperSize="9" fitToWidth="0" pageOrder="overThenDown"/>
  <extLst>
    <ext uri="smNativeData">
      <pm:sheetPrefs xmlns:pm="smNativeData" day="1640608835"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Бланк заказа</vt:lpstr>
      <vt:lpstr>Прайс</vt:lpstr>
      <vt:lpstr>Цвет</vt:lpstr>
      <vt:lpstr>Паллет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Макаров Дмитрий Валерьевич</dc:creator>
  <cp:keywords/>
  <dc:description/>
  <cp:lastModifiedBy>Савельев Алексей Сергеевич</cp:lastModifiedBy>
  <cp:revision>0</cp:revision>
  <cp:lastPrinted>2021-07-28T09:59:52Z</cp:lastPrinted>
  <dcterms:created xsi:type="dcterms:W3CDTF">2019-09-25T11:19:55Z</dcterms:created>
  <dcterms:modified xsi:type="dcterms:W3CDTF">2022-06-27T12:48:26Z</dcterms:modified>
</cp:coreProperties>
</file>